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BOULOT\CESU\Organisation CESU\ANCESU\Bilan activité ANCESU\Bilan ANCESU 2023\Originaux\"/>
    </mc:Choice>
  </mc:AlternateContent>
  <bookViews>
    <workbookView xWindow="0" yWindow="-165" windowWidth="12255" windowHeight="7785" tabRatio="837" firstSheet="1" activeTab="1"/>
  </bookViews>
  <sheets>
    <sheet name="Listes" sheetId="4" state="hidden" r:id="rId1"/>
    <sheet name="Identité" sheetId="3" r:id="rId2"/>
    <sheet name="Généralités" sheetId="5" r:id="rId3"/>
    <sheet name="Pédagogie" sheetId="7" r:id="rId4"/>
    <sheet name="AFGSU 1" sheetId="8" r:id="rId5"/>
    <sheet name="AFGSU 2" sheetId="10" r:id="rId6"/>
    <sheet name="AFGSU SSE" sheetId="11" r:id="rId7"/>
    <sheet name="Réglementées" sheetId="12" r:id="rId8"/>
    <sheet name="Autres" sheetId="13" r:id="rId9"/>
    <sheet name="Report" sheetId="14" state="hidden" r:id="rId10"/>
    <sheet name="BILAN" sheetId="15" state="hidden" r:id="rId11"/>
  </sheets>
  <externalReferences>
    <externalReference r:id="rId12"/>
  </externalReferences>
  <definedNames>
    <definedName name="_xlnm._FilterDatabase" localSheetId="0" hidden="1">Listes!$C$2:$C$106</definedName>
    <definedName name="oui">[1]Feuil1!$A$1:$A$2</definedName>
  </definedNames>
  <calcPr calcId="162913"/>
</workbook>
</file>

<file path=xl/calcChain.xml><?xml version="1.0" encoding="utf-8"?>
<calcChain xmlns="http://schemas.openxmlformats.org/spreadsheetml/2006/main">
  <c r="Y49" i="15" l="1"/>
  <c r="W49" i="15"/>
  <c r="V49" i="15"/>
  <c r="U49" i="15"/>
  <c r="ACF1" i="14"/>
  <c r="ACG1" i="14"/>
  <c r="ACH1" i="14"/>
  <c r="ACI1" i="14"/>
  <c r="ACJ1" i="14"/>
  <c r="ACK1" i="14"/>
  <c r="ACL1" i="14"/>
  <c r="ACM1" i="14"/>
  <c r="ACN1" i="14"/>
  <c r="ACO1" i="14"/>
  <c r="ACP1" i="14"/>
  <c r="ACQ1" i="14"/>
  <c r="ACR1" i="14"/>
  <c r="ACS1" i="14"/>
  <c r="ACT1" i="14"/>
  <c r="ACU1" i="14"/>
  <c r="ACV1" i="14"/>
  <c r="ACW1" i="14"/>
  <c r="ACX1" i="14"/>
  <c r="ACY1" i="14"/>
  <c r="ACZ1" i="14"/>
  <c r="ADA1" i="14"/>
  <c r="ADB1" i="14"/>
  <c r="ADC1" i="14"/>
  <c r="ADD1" i="14"/>
  <c r="ADE1" i="14"/>
  <c r="ADF1" i="14"/>
  <c r="ADG1" i="14"/>
  <c r="ADH1" i="14"/>
  <c r="ADI1" i="14"/>
  <c r="ADJ1" i="14"/>
  <c r="ADK1" i="14"/>
  <c r="ADL1" i="14"/>
  <c r="ADM1" i="14"/>
  <c r="ADN1" i="14"/>
  <c r="ADO1" i="14"/>
  <c r="ADP1" i="14"/>
  <c r="ADQ1" i="14"/>
  <c r="ADR1" i="14"/>
  <c r="ADS1" i="14"/>
  <c r="ADT1" i="14"/>
  <c r="ADU1" i="14"/>
  <c r="ADV1" i="14"/>
  <c r="ADW1" i="14"/>
  <c r="ADX1" i="14"/>
  <c r="ADY1" i="14"/>
  <c r="ADZ1" i="14"/>
  <c r="AEA1" i="14"/>
  <c r="AEB1" i="14"/>
  <c r="AEC1" i="14"/>
  <c r="AED1" i="14"/>
  <c r="AEE1" i="14"/>
  <c r="AEF1" i="14"/>
  <c r="AEG1" i="14"/>
  <c r="AEH1" i="14"/>
  <c r="AEI1" i="14"/>
  <c r="AEJ1" i="14"/>
  <c r="AEK1" i="14"/>
  <c r="AEL1" i="14"/>
  <c r="AEM1" i="14"/>
  <c r="AEN1" i="14"/>
  <c r="AEO1" i="14"/>
  <c r="AEP1" i="14"/>
  <c r="AEQ1" i="14"/>
  <c r="AER1" i="14"/>
  <c r="AES1" i="14"/>
  <c r="AET1" i="14"/>
  <c r="AEU1" i="14"/>
  <c r="AEV1" i="14"/>
  <c r="AEW1" i="14"/>
  <c r="AEX1" i="14"/>
  <c r="AEY1" i="14"/>
  <c r="AEZ1" i="14"/>
  <c r="AFA1" i="14"/>
  <c r="AFB1" i="14"/>
  <c r="AFC1" i="14"/>
  <c r="AFD1" i="14"/>
  <c r="AFE1" i="14"/>
  <c r="AFF1" i="14"/>
  <c r="AFG1" i="14"/>
  <c r="AFH1" i="14"/>
  <c r="AFI1" i="14"/>
  <c r="AFJ1" i="14"/>
  <c r="AFK1" i="14"/>
  <c r="AFL1" i="14"/>
  <c r="AFM1" i="14"/>
  <c r="AFN1" i="14"/>
  <c r="AFO1" i="14"/>
  <c r="AFP1" i="14"/>
  <c r="AFQ1" i="14"/>
  <c r="AFR1" i="14"/>
  <c r="AFS1" i="14"/>
  <c r="AFT1" i="14"/>
  <c r="AFU1" i="14"/>
  <c r="AFV1" i="14"/>
  <c r="AFW1" i="14"/>
  <c r="AFX1" i="14"/>
  <c r="AFY1" i="14"/>
  <c r="AFZ1" i="14"/>
  <c r="AGA1" i="14"/>
  <c r="ACF2" i="14"/>
  <c r="ACG2" i="14"/>
  <c r="ACH2" i="14"/>
  <c r="ACI2" i="14"/>
  <c r="ACJ2" i="14"/>
  <c r="ACK2" i="14"/>
  <c r="ACL2" i="14"/>
  <c r="ACM2" i="14"/>
  <c r="ACN2" i="14"/>
  <c r="ACO2" i="14"/>
  <c r="ACP2" i="14"/>
  <c r="ACQ2" i="14"/>
  <c r="ACR2" i="14"/>
  <c r="ACS2" i="14"/>
  <c r="ACT2" i="14"/>
  <c r="ACU2" i="14"/>
  <c r="ACV2" i="14"/>
  <c r="ACW2" i="14"/>
  <c r="ACX2" i="14"/>
  <c r="ACY2" i="14"/>
  <c r="ACZ2" i="14"/>
  <c r="ADA2" i="14"/>
  <c r="ADB2" i="14"/>
  <c r="ADC2" i="14"/>
  <c r="ADD2" i="14"/>
  <c r="ADE2" i="14"/>
  <c r="ADF2" i="14"/>
  <c r="ADG2" i="14"/>
  <c r="ADH2" i="14"/>
  <c r="ADI2" i="14"/>
  <c r="ADJ2" i="14"/>
  <c r="ADK2" i="14"/>
  <c r="ADL2" i="14"/>
  <c r="ADM2" i="14"/>
  <c r="ADN2" i="14"/>
  <c r="ADO2" i="14"/>
  <c r="ADP2" i="14"/>
  <c r="ADQ2" i="14"/>
  <c r="ADR2" i="14"/>
  <c r="ADS2" i="14"/>
  <c r="ADT2" i="14"/>
  <c r="ADU2" i="14"/>
  <c r="ADV2" i="14"/>
  <c r="ADW2" i="14"/>
  <c r="ADX2" i="14"/>
  <c r="ADY2" i="14"/>
  <c r="ADZ2" i="14"/>
  <c r="AEA2" i="14"/>
  <c r="AEB2" i="14"/>
  <c r="AEC2" i="14"/>
  <c r="AED2" i="14"/>
  <c r="AEE2" i="14"/>
  <c r="AEF2" i="14"/>
  <c r="AEG2" i="14"/>
  <c r="AEH2" i="14"/>
  <c r="AEI2" i="14"/>
  <c r="AEJ2" i="14"/>
  <c r="AEK2" i="14"/>
  <c r="AEL2" i="14"/>
  <c r="AEM2" i="14"/>
  <c r="AEN2" i="14"/>
  <c r="AEO2" i="14"/>
  <c r="AEP2" i="14"/>
  <c r="AEQ2" i="14"/>
  <c r="AER2" i="14"/>
  <c r="AES2" i="14"/>
  <c r="AET2" i="14"/>
  <c r="AEU2" i="14"/>
  <c r="AEV2" i="14"/>
  <c r="AEW2" i="14"/>
  <c r="AEX2" i="14"/>
  <c r="AEY2" i="14"/>
  <c r="AEZ2" i="14"/>
  <c r="AFA2" i="14"/>
  <c r="AFB2" i="14"/>
  <c r="AFC2" i="14"/>
  <c r="AFD2" i="14"/>
  <c r="AFE2" i="14"/>
  <c r="AFF2" i="14"/>
  <c r="AFG2" i="14"/>
  <c r="AFH2" i="14"/>
  <c r="AFI2" i="14"/>
  <c r="AFJ2" i="14"/>
  <c r="AFK2" i="14"/>
  <c r="AFL2" i="14"/>
  <c r="AFM2" i="14"/>
  <c r="AFN2" i="14"/>
  <c r="AFO2" i="14"/>
  <c r="AFP2" i="14"/>
  <c r="AFQ2" i="14"/>
  <c r="AFR2" i="14"/>
  <c r="AFS2" i="14"/>
  <c r="AFT2" i="14"/>
  <c r="AFU2" i="14"/>
  <c r="AFV2" i="14"/>
  <c r="AFW2" i="14"/>
  <c r="AFX2" i="14"/>
  <c r="AFY2" i="14"/>
  <c r="AFZ2" i="14"/>
  <c r="AGA2" i="14"/>
  <c r="ACF3" i="14"/>
  <c r="ACG3" i="14"/>
  <c r="ACH3" i="14"/>
  <c r="ACI3" i="14"/>
  <c r="ACJ3" i="14"/>
  <c r="ACK3" i="14"/>
  <c r="ACL3" i="14"/>
  <c r="ACM3" i="14"/>
  <c r="ACN3" i="14"/>
  <c r="ACO3" i="14"/>
  <c r="ACP3" i="14"/>
  <c r="ACQ3" i="14"/>
  <c r="ACR3" i="14"/>
  <c r="ACS3" i="14"/>
  <c r="ACT3" i="14"/>
  <c r="ACU3" i="14"/>
  <c r="ACV3" i="14"/>
  <c r="ACW3" i="14"/>
  <c r="ACX3" i="14"/>
  <c r="ACY3" i="14"/>
  <c r="ACZ3" i="14"/>
  <c r="ADA3" i="14"/>
  <c r="ADB3" i="14"/>
  <c r="ADC3" i="14"/>
  <c r="ADD3" i="14"/>
  <c r="ADE3" i="14"/>
  <c r="ADF3" i="14"/>
  <c r="ADG3" i="14"/>
  <c r="ADH3" i="14"/>
  <c r="ADI3" i="14"/>
  <c r="ADJ3" i="14"/>
  <c r="ADK3" i="14"/>
  <c r="ADL3" i="14"/>
  <c r="ADM3" i="14"/>
  <c r="ADN3" i="14"/>
  <c r="ADO3" i="14"/>
  <c r="ADP3" i="14"/>
  <c r="ADQ3" i="14"/>
  <c r="ADR3" i="14"/>
  <c r="ADS3" i="14"/>
  <c r="ADT3" i="14"/>
  <c r="ADU3" i="14"/>
  <c r="ADV3" i="14"/>
  <c r="ADW3" i="14"/>
  <c r="ADX3" i="14"/>
  <c r="ADY3" i="14"/>
  <c r="ADZ3" i="14"/>
  <c r="AEA3" i="14"/>
  <c r="AEB3" i="14"/>
  <c r="AEC3" i="14"/>
  <c r="AED3" i="14"/>
  <c r="AEE3" i="14"/>
  <c r="AEF3" i="14"/>
  <c r="AEG3" i="14"/>
  <c r="AEH3" i="14"/>
  <c r="AEI3" i="14"/>
  <c r="AEJ3" i="14"/>
  <c r="AEK3" i="14"/>
  <c r="AEL3" i="14"/>
  <c r="AEM3" i="14"/>
  <c r="AEN3" i="14"/>
  <c r="AEO3" i="14"/>
  <c r="AEP3" i="14"/>
  <c r="AEQ3" i="14"/>
  <c r="AER3" i="14"/>
  <c r="AES3" i="14"/>
  <c r="AET3" i="14"/>
  <c r="AEU3" i="14"/>
  <c r="AEV3" i="14"/>
  <c r="AEW3" i="14"/>
  <c r="AEX3" i="14"/>
  <c r="AEY3" i="14"/>
  <c r="AEZ3" i="14"/>
  <c r="AFA3" i="14"/>
  <c r="AFB3" i="14"/>
  <c r="AFC3" i="14"/>
  <c r="AFD3" i="14"/>
  <c r="AFF3" i="14"/>
  <c r="AFG3" i="14"/>
  <c r="AFH3" i="14"/>
  <c r="AFI3" i="14"/>
  <c r="AFJ3" i="14"/>
  <c r="AFK3" i="14"/>
  <c r="AFL3" i="14"/>
  <c r="AFM3" i="14"/>
  <c r="AFN3" i="14"/>
  <c r="AFO3" i="14"/>
  <c r="AFP3" i="14"/>
  <c r="AFR3" i="14"/>
  <c r="AFS3" i="14"/>
  <c r="AFT3" i="14"/>
  <c r="AFU3" i="14"/>
  <c r="AFV3" i="14"/>
  <c r="AFW3" i="14"/>
  <c r="AFX3" i="14"/>
  <c r="AFY3" i="14"/>
  <c r="AFZ3" i="14"/>
  <c r="AGA3" i="14"/>
  <c r="CJ3" i="14"/>
  <c r="CK3" i="14"/>
  <c r="CL3" i="14"/>
  <c r="CM3" i="14"/>
  <c r="CN3" i="14"/>
  <c r="CO3" i="14"/>
  <c r="CP3" i="14"/>
  <c r="CQ3" i="14"/>
  <c r="CR3" i="14"/>
  <c r="CS3" i="14"/>
  <c r="CT3" i="14"/>
  <c r="CU3" i="14"/>
  <c r="CV3" i="14"/>
  <c r="CW3" i="14"/>
  <c r="CX3" i="14"/>
  <c r="CY3" i="14"/>
  <c r="CZ3" i="14"/>
  <c r="DA3" i="14"/>
  <c r="DB3" i="14"/>
  <c r="DC3" i="14"/>
  <c r="DD3" i="14"/>
  <c r="DE3" i="14"/>
  <c r="DF3" i="14"/>
  <c r="DG3" i="14"/>
  <c r="DH3" i="14"/>
  <c r="DI3" i="14"/>
  <c r="DJ3" i="14"/>
  <c r="DK3" i="14"/>
  <c r="DL3" i="14"/>
  <c r="DM3" i="14"/>
  <c r="DN3" i="14"/>
  <c r="DO3" i="14"/>
  <c r="DP3" i="14"/>
  <c r="DQ3" i="14"/>
  <c r="DR3" i="14"/>
  <c r="DS3" i="14"/>
  <c r="DT3" i="14"/>
  <c r="DU3" i="14"/>
  <c r="DV3" i="14"/>
  <c r="DW3" i="14"/>
  <c r="DX3" i="14"/>
  <c r="DY3" i="14"/>
  <c r="DZ3" i="14"/>
  <c r="EA3" i="14"/>
  <c r="EB3" i="14"/>
  <c r="EC3" i="14"/>
  <c r="ED3" i="14"/>
  <c r="EE3" i="14"/>
  <c r="EF3" i="14"/>
  <c r="EG3" i="14"/>
  <c r="EH3" i="14"/>
  <c r="EI3" i="14"/>
  <c r="EJ3" i="14"/>
  <c r="EK3" i="14"/>
  <c r="EL3" i="14"/>
  <c r="EM3" i="14"/>
  <c r="EN3" i="14"/>
  <c r="EO3" i="14"/>
  <c r="AFE3" i="14" s="1"/>
  <c r="EP3" i="14"/>
  <c r="EQ3" i="14"/>
  <c r="ER3" i="14"/>
  <c r="ES3" i="14"/>
  <c r="ET3" i="14"/>
  <c r="EU3" i="14"/>
  <c r="EV3" i="14"/>
  <c r="EW3" i="14"/>
  <c r="EX3" i="14"/>
  <c r="EY3" i="14"/>
  <c r="EZ3" i="14"/>
  <c r="FA3" i="14"/>
  <c r="AFQ3" i="14" s="1"/>
  <c r="FB3" i="14"/>
  <c r="FC3" i="14"/>
  <c r="FD3" i="14"/>
  <c r="FE3" i="14"/>
  <c r="FF3" i="14"/>
  <c r="FG3" i="14"/>
  <c r="FH3" i="14"/>
  <c r="FI3" i="14"/>
  <c r="FJ3" i="14"/>
  <c r="FK3" i="14"/>
  <c r="CI3" i="14"/>
  <c r="CH3" i="14"/>
  <c r="CG3" i="14"/>
  <c r="CF3" i="14"/>
  <c r="CE3" i="14"/>
  <c r="CD3" i="14"/>
  <c r="CC3" i="14"/>
  <c r="CB3" i="14"/>
  <c r="CA3" i="14"/>
  <c r="BZ3" i="14"/>
  <c r="BY3" i="14"/>
  <c r="BX3" i="14"/>
  <c r="BW3" i="14"/>
  <c r="BV3" i="14"/>
  <c r="BU3" i="14"/>
  <c r="BT3" i="14"/>
  <c r="BS3" i="14"/>
  <c r="BR3" i="14"/>
  <c r="BQ3" i="14"/>
  <c r="BP3" i="14"/>
  <c r="AL3" i="14"/>
  <c r="X49" i="15" l="1"/>
  <c r="AS59" i="11"/>
  <c r="I59" i="11"/>
  <c r="K59" i="11"/>
  <c r="M59" i="11"/>
  <c r="O59" i="11"/>
  <c r="Q59" i="11"/>
  <c r="S59" i="11"/>
  <c r="U59" i="11"/>
  <c r="W59" i="11"/>
  <c r="Y59" i="11"/>
  <c r="AA59" i="11"/>
  <c r="AC59" i="11"/>
  <c r="AE59" i="11"/>
  <c r="AG59" i="11"/>
  <c r="AI59" i="11"/>
  <c r="AK59" i="11"/>
  <c r="AM59" i="11"/>
  <c r="AO59" i="11"/>
  <c r="AQ59" i="11"/>
  <c r="G59" i="11"/>
  <c r="C61" i="11" l="1"/>
  <c r="KR3" i="14"/>
  <c r="KQ3" i="14"/>
  <c r="KP3" i="14"/>
  <c r="KO3" i="14"/>
  <c r="KN3" i="14"/>
  <c r="KM3" i="14"/>
  <c r="KL3" i="14"/>
  <c r="KK3" i="14"/>
  <c r="KJ3" i="14"/>
  <c r="KI3" i="14"/>
  <c r="LK3" i="14"/>
  <c r="LJ3" i="14"/>
  <c r="LI3" i="14"/>
  <c r="LH3" i="14"/>
  <c r="LG3" i="14"/>
  <c r="OJ3" i="14"/>
  <c r="OI3" i="14"/>
  <c r="OH3" i="14"/>
  <c r="OG3" i="14"/>
  <c r="OF3" i="14"/>
  <c r="OE3" i="14"/>
  <c r="OD3" i="14"/>
  <c r="OC3" i="14"/>
  <c r="OB3" i="14"/>
  <c r="OA3" i="14"/>
  <c r="PW3" i="14"/>
  <c r="PV3" i="14"/>
  <c r="PU3" i="14"/>
  <c r="PT3" i="14"/>
  <c r="PS3" i="14"/>
  <c r="AU3" i="14"/>
  <c r="Y48" i="15" s="1"/>
  <c r="AT3" i="14"/>
  <c r="X48" i="15" s="1"/>
  <c r="AS3" i="14"/>
  <c r="W48" i="15" s="1"/>
  <c r="AR3" i="14"/>
  <c r="V48" i="15" s="1"/>
  <c r="AQ3" i="14"/>
  <c r="U48" i="15" s="1"/>
  <c r="AP3" i="14"/>
  <c r="Y47" i="15" s="1"/>
  <c r="AO3" i="14"/>
  <c r="X47" i="15" s="1"/>
  <c r="AN3" i="14"/>
  <c r="W47" i="15" s="1"/>
  <c r="AM3" i="14"/>
  <c r="V47" i="15" s="1"/>
  <c r="U47" i="15"/>
  <c r="T184" i="10" l="1"/>
  <c r="M184" i="10"/>
  <c r="F184" i="10"/>
  <c r="T76" i="8"/>
  <c r="M76" i="8"/>
  <c r="F76" i="8"/>
  <c r="C186" i="10" l="1"/>
  <c r="C78" i="8"/>
  <c r="QI3" i="14"/>
  <c r="QG3" i="14"/>
  <c r="GZ3" i="14"/>
  <c r="M87" i="15" s="1"/>
  <c r="GX3" i="14"/>
  <c r="M86" i="15" s="1"/>
  <c r="D50" i="12"/>
  <c r="H18" i="12"/>
  <c r="HA3" i="14" s="1"/>
  <c r="O87" i="15" s="1"/>
  <c r="H16" i="12"/>
  <c r="GY3" i="14" s="1"/>
  <c r="O86" i="15" s="1"/>
  <c r="QJ3" i="14" l="1"/>
  <c r="QH3" i="14"/>
  <c r="QT3" i="14"/>
  <c r="QQ3" i="14"/>
  <c r="QP3" i="14"/>
  <c r="QO3" i="14"/>
  <c r="QN3" i="14"/>
  <c r="QM3" i="14"/>
  <c r="QK3" i="14"/>
  <c r="QE3" i="14"/>
  <c r="JA3" i="14"/>
  <c r="IZ3" i="14"/>
  <c r="O141" i="15"/>
  <c r="O142" i="15"/>
  <c r="O143" i="15"/>
  <c r="O144" i="15"/>
  <c r="M141" i="15"/>
  <c r="M142" i="15"/>
  <c r="M143" i="15"/>
  <c r="M144" i="15"/>
  <c r="B141" i="15"/>
  <c r="B142" i="15"/>
  <c r="B143" i="15"/>
  <c r="B144" i="15"/>
  <c r="HL46" i="14"/>
  <c r="HM46" i="14"/>
  <c r="HN46" i="14"/>
  <c r="HL47" i="14"/>
  <c r="HM47" i="14"/>
  <c r="HN47" i="14"/>
  <c r="HL48" i="14"/>
  <c r="HM48" i="14"/>
  <c r="HN48" i="14"/>
  <c r="HL49" i="14"/>
  <c r="HM49" i="14"/>
  <c r="HN49" i="14"/>
  <c r="HL50" i="14"/>
  <c r="HM50" i="14"/>
  <c r="HN50" i="14"/>
  <c r="HL51" i="14"/>
  <c r="HM51" i="14"/>
  <c r="HN51" i="14"/>
  <c r="M138" i="15" s="1"/>
  <c r="HL52" i="14"/>
  <c r="HM52" i="14"/>
  <c r="HN52" i="14"/>
  <c r="M139" i="15" s="1"/>
  <c r="HL53" i="14"/>
  <c r="B140" i="15" s="1"/>
  <c r="HM53" i="14"/>
  <c r="HN53" i="14"/>
  <c r="M140" i="15" s="1"/>
  <c r="HL6" i="14"/>
  <c r="HM6" i="14"/>
  <c r="HN6" i="14"/>
  <c r="HL7" i="14"/>
  <c r="HM7" i="14"/>
  <c r="HN7" i="14"/>
  <c r="HL8" i="14"/>
  <c r="HM8" i="14"/>
  <c r="HN8" i="14"/>
  <c r="HL9" i="14"/>
  <c r="HM9" i="14"/>
  <c r="HN9" i="14"/>
  <c r="HL10" i="14"/>
  <c r="HM10" i="14"/>
  <c r="HN10" i="14"/>
  <c r="HL11" i="14"/>
  <c r="HM11" i="14"/>
  <c r="HN11" i="14"/>
  <c r="HL12" i="14"/>
  <c r="HM12" i="14"/>
  <c r="HN12" i="14"/>
  <c r="HL13" i="14"/>
  <c r="HM13" i="14"/>
  <c r="HN13" i="14"/>
  <c r="HL14" i="14"/>
  <c r="HM14" i="14"/>
  <c r="HN14" i="14"/>
  <c r="HL15" i="14"/>
  <c r="HM15" i="14"/>
  <c r="HN15" i="14"/>
  <c r="HL16" i="14"/>
  <c r="HM16" i="14"/>
  <c r="HN16" i="14"/>
  <c r="HL17" i="14"/>
  <c r="HM17" i="14"/>
  <c r="HN17" i="14"/>
  <c r="HL18" i="14"/>
  <c r="HM18" i="14"/>
  <c r="HN18" i="14"/>
  <c r="HL19" i="14"/>
  <c r="HM19" i="14"/>
  <c r="HN19" i="14"/>
  <c r="HL20" i="14"/>
  <c r="HM20" i="14"/>
  <c r="HN20" i="14"/>
  <c r="HL21" i="14"/>
  <c r="HM21" i="14"/>
  <c r="HN21" i="14"/>
  <c r="HL22" i="14"/>
  <c r="HM22" i="14"/>
  <c r="HN22" i="14"/>
  <c r="HL23" i="14"/>
  <c r="HM23" i="14"/>
  <c r="HN23" i="14"/>
  <c r="HL24" i="14"/>
  <c r="HM24" i="14"/>
  <c r="HN24" i="14"/>
  <c r="HL25" i="14"/>
  <c r="HM25" i="14"/>
  <c r="HN25" i="14"/>
  <c r="HL26" i="14"/>
  <c r="HM26" i="14"/>
  <c r="HN26" i="14"/>
  <c r="HL27" i="14"/>
  <c r="HM27" i="14"/>
  <c r="HN27" i="14"/>
  <c r="HL28" i="14"/>
  <c r="HM28" i="14"/>
  <c r="HN28" i="14"/>
  <c r="HL29" i="14"/>
  <c r="HM29" i="14"/>
  <c r="HN29" i="14"/>
  <c r="HL30" i="14"/>
  <c r="HM30" i="14"/>
  <c r="HN30" i="14"/>
  <c r="HL31" i="14"/>
  <c r="HM31" i="14"/>
  <c r="HN31" i="14"/>
  <c r="HL32" i="14"/>
  <c r="HM32" i="14"/>
  <c r="HN32" i="14"/>
  <c r="HL33" i="14"/>
  <c r="HM33" i="14"/>
  <c r="HN33" i="14"/>
  <c r="HL34" i="14"/>
  <c r="HM34" i="14"/>
  <c r="HN34" i="14"/>
  <c r="HL35" i="14"/>
  <c r="HM35" i="14"/>
  <c r="HN35" i="14"/>
  <c r="HL36" i="14"/>
  <c r="HM36" i="14"/>
  <c r="HN36" i="14"/>
  <c r="HL37" i="14"/>
  <c r="HM37" i="14"/>
  <c r="HN37" i="14"/>
  <c r="HL38" i="14"/>
  <c r="HM38" i="14"/>
  <c r="HN38" i="14"/>
  <c r="HL39" i="14"/>
  <c r="HM39" i="14"/>
  <c r="HN39" i="14"/>
  <c r="HL40" i="14"/>
  <c r="HM40" i="14"/>
  <c r="HN40" i="14"/>
  <c r="HL41" i="14"/>
  <c r="HM41" i="14"/>
  <c r="HN41" i="14"/>
  <c r="HL42" i="14"/>
  <c r="HM42" i="14"/>
  <c r="HN42" i="14"/>
  <c r="HL43" i="14"/>
  <c r="HM43" i="14"/>
  <c r="HN43" i="14"/>
  <c r="HL44" i="14"/>
  <c r="HM44" i="14"/>
  <c r="HN44" i="14"/>
  <c r="HL45" i="14"/>
  <c r="HM45" i="14"/>
  <c r="HN45" i="14"/>
  <c r="C3" i="14"/>
  <c r="A6" i="15" s="1"/>
  <c r="A59" i="15" s="1"/>
  <c r="B3" i="14"/>
  <c r="A5" i="15" s="1"/>
  <c r="A58" i="15" s="1"/>
  <c r="M133" i="15" l="1"/>
  <c r="M134" i="15"/>
  <c r="M135" i="15"/>
  <c r="M136" i="15"/>
  <c r="M137" i="15"/>
  <c r="B133" i="15"/>
  <c r="B134" i="15"/>
  <c r="B135" i="15"/>
  <c r="B136" i="15"/>
  <c r="B137" i="15"/>
  <c r="B138" i="15"/>
  <c r="B139" i="15"/>
  <c r="B106" i="15" l="1"/>
  <c r="E59" i="13" l="1"/>
  <c r="RZ3" i="14" s="1"/>
  <c r="ACE3" i="14" l="1"/>
  <c r="ACD3" i="14"/>
  <c r="ACC3" i="14"/>
  <c r="ACB3" i="14"/>
  <c r="ACA3" i="14"/>
  <c r="ABZ3" i="14"/>
  <c r="ABY3" i="14"/>
  <c r="ABX3" i="14"/>
  <c r="ABW3" i="14"/>
  <c r="ABV3" i="14"/>
  <c r="ABU3" i="14"/>
  <c r="ABT3" i="14"/>
  <c r="ABS3" i="14"/>
  <c r="ABR3" i="14"/>
  <c r="ABQ3" i="14"/>
  <c r="ABP3" i="14"/>
  <c r="ABO3" i="14"/>
  <c r="ABN3" i="14"/>
  <c r="ABM3" i="14"/>
  <c r="ABL3" i="14"/>
  <c r="ABK3" i="14"/>
  <c r="ABJ3" i="14"/>
  <c r="ABI3" i="14"/>
  <c r="ABH3" i="14"/>
  <c r="ABG3" i="14"/>
  <c r="ABF3" i="14"/>
  <c r="ABE3" i="14"/>
  <c r="ABD3" i="14"/>
  <c r="ABC3" i="14"/>
  <c r="ABB3" i="14"/>
  <c r="ABA3" i="14"/>
  <c r="AAZ3" i="14"/>
  <c r="AAY3" i="14"/>
  <c r="AAX3" i="14"/>
  <c r="AAW3" i="14"/>
  <c r="AAV3" i="14"/>
  <c r="AAU3" i="14"/>
  <c r="AAT3" i="14"/>
  <c r="AAS3" i="14"/>
  <c r="AAR3" i="14"/>
  <c r="AAQ3" i="14"/>
  <c r="AAP3" i="14"/>
  <c r="AAO3" i="14"/>
  <c r="AAN3" i="14"/>
  <c r="AAM3" i="14"/>
  <c r="AAL3" i="14"/>
  <c r="AAK3" i="14"/>
  <c r="AAJ3" i="14"/>
  <c r="AAI3" i="14"/>
  <c r="AAH3" i="14"/>
  <c r="AAG3" i="14"/>
  <c r="AAF3" i="14"/>
  <c r="AAE3" i="14"/>
  <c r="AAD3" i="14"/>
  <c r="AAC3" i="14"/>
  <c r="AAB3" i="14"/>
  <c r="AAA3" i="14"/>
  <c r="ZZ3" i="14"/>
  <c r="ZY3" i="14"/>
  <c r="ZX3" i="14"/>
  <c r="ZW3" i="14"/>
  <c r="ZV3" i="14"/>
  <c r="ZU3" i="14"/>
  <c r="ZT3" i="14"/>
  <c r="ZS3" i="14"/>
  <c r="ZR3" i="14"/>
  <c r="ZQ3" i="14"/>
  <c r="ZP3" i="14"/>
  <c r="ZO3" i="14"/>
  <c r="ZN3" i="14"/>
  <c r="ZM3" i="14"/>
  <c r="ZL3" i="14"/>
  <c r="ZK3" i="14"/>
  <c r="ZJ3" i="14"/>
  <c r="ZI3" i="14"/>
  <c r="ZH3" i="14"/>
  <c r="ZG3" i="14"/>
  <c r="ZF3" i="14"/>
  <c r="ZE3" i="14"/>
  <c r="ZD3" i="14"/>
  <c r="ZC3" i="14"/>
  <c r="ZB3" i="14"/>
  <c r="ZA3" i="14"/>
  <c r="YZ3" i="14"/>
  <c r="YY3" i="14"/>
  <c r="YX3" i="14"/>
  <c r="YW3" i="14"/>
  <c r="YV3" i="14"/>
  <c r="YU3" i="14"/>
  <c r="YT3" i="14"/>
  <c r="YS3" i="14"/>
  <c r="YR3" i="14"/>
  <c r="YQ3" i="14"/>
  <c r="YP3" i="14"/>
  <c r="YO3" i="14"/>
  <c r="YN3" i="14"/>
  <c r="YM3" i="14"/>
  <c r="YL3" i="14"/>
  <c r="YK3" i="14"/>
  <c r="YJ3" i="14"/>
  <c r="YI3" i="14"/>
  <c r="YH3" i="14"/>
  <c r="YG3" i="14"/>
  <c r="YF3" i="14"/>
  <c r="YE3" i="14"/>
  <c r="YD3" i="14"/>
  <c r="YC3" i="14"/>
  <c r="YB3" i="14"/>
  <c r="YA3" i="14"/>
  <c r="XZ3" i="14"/>
  <c r="XY3" i="14"/>
  <c r="XX3" i="14"/>
  <c r="XW3" i="14"/>
  <c r="XV3" i="14"/>
  <c r="XU3" i="14"/>
  <c r="XT3" i="14"/>
  <c r="XS3" i="14"/>
  <c r="XR3" i="14"/>
  <c r="XQ3" i="14"/>
  <c r="XP3" i="14"/>
  <c r="XO3" i="14"/>
  <c r="XN3" i="14"/>
  <c r="XM3" i="14"/>
  <c r="XL3" i="14"/>
  <c r="XK3" i="14"/>
  <c r="XJ3" i="14"/>
  <c r="XI3" i="14"/>
  <c r="XH3" i="14"/>
  <c r="XG3" i="14"/>
  <c r="XF3" i="14"/>
  <c r="XE3" i="14"/>
  <c r="XD3" i="14"/>
  <c r="XC3" i="14"/>
  <c r="XB3" i="14"/>
  <c r="XA3" i="14"/>
  <c r="WZ3" i="14"/>
  <c r="WY3" i="14"/>
  <c r="WX3" i="14"/>
  <c r="WW3" i="14"/>
  <c r="WV3" i="14"/>
  <c r="WU3" i="14"/>
  <c r="WT3" i="14"/>
  <c r="WS3" i="14"/>
  <c r="WR3" i="14"/>
  <c r="WQ3" i="14"/>
  <c r="WP3" i="14"/>
  <c r="WO3" i="14"/>
  <c r="WN3" i="14"/>
  <c r="WM3" i="14"/>
  <c r="WL3" i="14"/>
  <c r="WK3" i="14"/>
  <c r="WJ3" i="14"/>
  <c r="WI3" i="14"/>
  <c r="WH3" i="14"/>
  <c r="WG3" i="14"/>
  <c r="WF3" i="14"/>
  <c r="WE3" i="14"/>
  <c r="WD3" i="14"/>
  <c r="WC3" i="14"/>
  <c r="WB3" i="14"/>
  <c r="WA3" i="14"/>
  <c r="VZ3" i="14"/>
  <c r="VY3" i="14"/>
  <c r="VX3" i="14"/>
  <c r="VW3" i="14"/>
  <c r="VV3" i="14"/>
  <c r="VU3" i="14"/>
  <c r="VT3" i="14"/>
  <c r="VS3" i="14"/>
  <c r="VR3" i="14"/>
  <c r="VQ3" i="14"/>
  <c r="VP3" i="14"/>
  <c r="VO3" i="14"/>
  <c r="VN3" i="14"/>
  <c r="VM3" i="14"/>
  <c r="VL3" i="14"/>
  <c r="VK3" i="14"/>
  <c r="VJ3" i="14"/>
  <c r="VI3" i="14"/>
  <c r="VH3" i="14"/>
  <c r="VG3" i="14"/>
  <c r="VF3" i="14"/>
  <c r="VE3" i="14"/>
  <c r="VD3" i="14"/>
  <c r="VC3" i="14"/>
  <c r="VB3" i="14"/>
  <c r="VA3" i="14"/>
  <c r="UZ3" i="14"/>
  <c r="UY3" i="14"/>
  <c r="UX3" i="14"/>
  <c r="UW3" i="14"/>
  <c r="UV3" i="14"/>
  <c r="UU3" i="14"/>
  <c r="UT3" i="14"/>
  <c r="US3" i="14"/>
  <c r="UR3" i="14"/>
  <c r="UQ3" i="14"/>
  <c r="UP3" i="14"/>
  <c r="UO3" i="14"/>
  <c r="UN3" i="14"/>
  <c r="UM3" i="14"/>
  <c r="UL3" i="14"/>
  <c r="UK3" i="14"/>
  <c r="UJ3" i="14"/>
  <c r="UI3" i="14"/>
  <c r="UH3" i="14"/>
  <c r="UG3" i="14"/>
  <c r="UF3" i="14"/>
  <c r="UE3" i="14"/>
  <c r="UD3" i="14"/>
  <c r="UC3" i="14"/>
  <c r="UB3" i="14"/>
  <c r="UA3" i="14"/>
  <c r="TZ3" i="14"/>
  <c r="TY3" i="14"/>
  <c r="TX3" i="14"/>
  <c r="TW3" i="14"/>
  <c r="TV3" i="14"/>
  <c r="TU3" i="14"/>
  <c r="TT3" i="14"/>
  <c r="TS3" i="14"/>
  <c r="TR3" i="14"/>
  <c r="TQ3" i="14"/>
  <c r="TP3" i="14"/>
  <c r="TO3" i="14"/>
  <c r="TN3" i="14"/>
  <c r="TM3" i="14"/>
  <c r="TL3" i="14"/>
  <c r="TK3" i="14"/>
  <c r="TJ3" i="14"/>
  <c r="TI3" i="14"/>
  <c r="TH3" i="14"/>
  <c r="TG3" i="14"/>
  <c r="TF3" i="14"/>
  <c r="TE3" i="14"/>
  <c r="TD3" i="14"/>
  <c r="TC3" i="14"/>
  <c r="TB3" i="14"/>
  <c r="TA3" i="14"/>
  <c r="SZ3" i="14"/>
  <c r="QZ3" i="14"/>
  <c r="QX3" i="14"/>
  <c r="QV3" i="14"/>
  <c r="HM5" i="14"/>
  <c r="GV3" i="14"/>
  <c r="M83" i="15" s="1"/>
  <c r="GT3" i="14"/>
  <c r="M82" i="15" s="1"/>
  <c r="GR3" i="14"/>
  <c r="M81" i="15" s="1"/>
  <c r="AS39" i="11"/>
  <c r="G39" i="11"/>
  <c r="SD3" i="14" l="1"/>
  <c r="SY3" i="14"/>
  <c r="BO3" i="14"/>
  <c r="V41" i="15" s="1"/>
  <c r="J29" i="4"/>
  <c r="J8" i="4"/>
  <c r="AV3" i="14"/>
  <c r="I55" i="13"/>
  <c r="HO51" i="14" s="1"/>
  <c r="O138" i="15" s="1"/>
  <c r="I54" i="13"/>
  <c r="HO50" i="14" s="1"/>
  <c r="O137" i="15" s="1"/>
  <c r="I53" i="13"/>
  <c r="HO49" i="14" s="1"/>
  <c r="O136" i="15" s="1"/>
  <c r="I52" i="13"/>
  <c r="HO48" i="14" s="1"/>
  <c r="O135" i="15" s="1"/>
  <c r="I51" i="13"/>
  <c r="HO47" i="14" s="1"/>
  <c r="O134" i="15" s="1"/>
  <c r="I50" i="13"/>
  <c r="HO46" i="14" s="1"/>
  <c r="O133" i="15" s="1"/>
  <c r="I49" i="13"/>
  <c r="HO45" i="14" s="1"/>
  <c r="I48" i="13"/>
  <c r="HO44" i="14" s="1"/>
  <c r="I47" i="13"/>
  <c r="HO43" i="14" s="1"/>
  <c r="I46" i="13"/>
  <c r="HO42" i="14" s="1"/>
  <c r="I45" i="13"/>
  <c r="HO41" i="14" s="1"/>
  <c r="I44" i="13"/>
  <c r="HO40" i="14" s="1"/>
  <c r="I43" i="13"/>
  <c r="HO39" i="14" s="1"/>
  <c r="I42" i="13"/>
  <c r="HO38" i="14" s="1"/>
  <c r="I41" i="13"/>
  <c r="HO37" i="14" s="1"/>
  <c r="I40" i="13"/>
  <c r="HO36" i="14" s="1"/>
  <c r="I39" i="13"/>
  <c r="HO35" i="14" s="1"/>
  <c r="I38" i="13"/>
  <c r="HO34" i="14" s="1"/>
  <c r="I37" i="13"/>
  <c r="HO33" i="14" s="1"/>
  <c r="I36" i="13"/>
  <c r="HO32" i="14" s="1"/>
  <c r="I35" i="13"/>
  <c r="HO31" i="14" s="1"/>
  <c r="I34" i="13"/>
  <c r="HO30" i="14" s="1"/>
  <c r="I33" i="13"/>
  <c r="HO29" i="14" s="1"/>
  <c r="I32" i="13"/>
  <c r="HO28" i="14" s="1"/>
  <c r="I31" i="13"/>
  <c r="HO27" i="14" s="1"/>
  <c r="I30" i="13"/>
  <c r="HO26" i="14" s="1"/>
  <c r="I29" i="13"/>
  <c r="HO25" i="14" s="1"/>
  <c r="I28" i="13"/>
  <c r="HO24" i="14" s="1"/>
  <c r="I27" i="13"/>
  <c r="HO23" i="14" s="1"/>
  <c r="I26" i="13"/>
  <c r="HO22" i="14" s="1"/>
  <c r="U32" i="15" l="1"/>
  <c r="H14" i="12"/>
  <c r="H13" i="12"/>
  <c r="H12" i="12"/>
  <c r="AO39" i="11"/>
  <c r="AM39" i="11"/>
  <c r="W39" i="11"/>
  <c r="U39" i="11"/>
  <c r="S39" i="11"/>
  <c r="Q39" i="11"/>
  <c r="O39" i="11"/>
  <c r="M39" i="11"/>
  <c r="K39" i="11"/>
  <c r="I39" i="11"/>
  <c r="BL3" i="14" l="1"/>
  <c r="BB3" i="14"/>
  <c r="U35" i="15" s="1"/>
  <c r="BM3" i="14"/>
  <c r="AY3" i="14"/>
  <c r="V33" i="15" s="1"/>
  <c r="BC3" i="14"/>
  <c r="V35" i="15" s="1"/>
  <c r="AW3" i="14"/>
  <c r="V32" i="15" s="1"/>
  <c r="SR3" i="14"/>
  <c r="BA3" i="14"/>
  <c r="V34" i="15" s="1"/>
  <c r="QU3" i="14"/>
  <c r="SP3" i="14"/>
  <c r="J20" i="4"/>
  <c r="GW3" i="14"/>
  <c r="O83" i="15" s="1"/>
  <c r="RA3" i="14"/>
  <c r="SG3" i="14"/>
  <c r="J11" i="4"/>
  <c r="SQ3" i="14"/>
  <c r="J21" i="4"/>
  <c r="J23" i="4"/>
  <c r="SS3" i="14"/>
  <c r="GS3" i="14"/>
  <c r="O81" i="15" s="1"/>
  <c r="QW3" i="14"/>
  <c r="GU3" i="14"/>
  <c r="O82" i="15" s="1"/>
  <c r="QY3" i="14"/>
  <c r="V40" i="15"/>
  <c r="SX3" i="14"/>
  <c r="J28" i="4"/>
  <c r="SL3" i="14"/>
  <c r="U40" i="15"/>
  <c r="J16" i="4"/>
  <c r="SE3" i="14"/>
  <c r="J9" i="4"/>
  <c r="AX3" i="14"/>
  <c r="SF3" i="14"/>
  <c r="AZ3" i="14"/>
  <c r="U34" i="15" s="1"/>
  <c r="J10" i="4"/>
  <c r="BD3" i="14"/>
  <c r="U36" i="15" s="1"/>
  <c r="SH3" i="14"/>
  <c r="J12" i="4"/>
  <c r="J22" i="4"/>
  <c r="RX3" i="14"/>
  <c r="RV3" i="14"/>
  <c r="RT3" i="14"/>
  <c r="RR3" i="14"/>
  <c r="RP3" i="14"/>
  <c r="RN3" i="14"/>
  <c r="RL3" i="14"/>
  <c r="RJ3" i="14"/>
  <c r="RH3" i="14"/>
  <c r="RF3" i="14"/>
  <c r="RD3" i="14"/>
  <c r="RB3" i="14"/>
  <c r="QR3" i="14"/>
  <c r="QD3" i="14"/>
  <c r="QC3" i="14"/>
  <c r="QB3" i="14"/>
  <c r="PZ3" i="14"/>
  <c r="PX3" i="14"/>
  <c r="OP3" i="14"/>
  <c r="OO3" i="14"/>
  <c r="ON3" i="14"/>
  <c r="NZ3" i="14"/>
  <c r="NY3" i="14"/>
  <c r="NX3" i="14"/>
  <c r="NW3" i="14"/>
  <c r="NV3" i="14"/>
  <c r="NU3" i="14"/>
  <c r="NT3" i="14"/>
  <c r="NS3" i="14"/>
  <c r="NR3" i="14"/>
  <c r="NQ3" i="14"/>
  <c r="NP3" i="14"/>
  <c r="NO3" i="14"/>
  <c r="NN3" i="14"/>
  <c r="NM3" i="14"/>
  <c r="NL3" i="14"/>
  <c r="NK3" i="14"/>
  <c r="NJ3" i="14"/>
  <c r="NI3" i="14"/>
  <c r="NH3" i="14"/>
  <c r="NG3" i="14"/>
  <c r="NF3" i="14"/>
  <c r="NE3" i="14"/>
  <c r="ND3" i="14"/>
  <c r="NC3" i="14"/>
  <c r="NB3" i="14"/>
  <c r="NA3" i="14"/>
  <c r="MZ3" i="14"/>
  <c r="MY3" i="14"/>
  <c r="PR3" i="14"/>
  <c r="PQ3" i="14"/>
  <c r="PP3" i="14"/>
  <c r="PO3" i="14"/>
  <c r="PN3" i="14"/>
  <c r="PM3" i="14"/>
  <c r="PL3" i="14"/>
  <c r="PK3" i="14"/>
  <c r="PJ3" i="14"/>
  <c r="PI3" i="14"/>
  <c r="PH3" i="14"/>
  <c r="PG3" i="14"/>
  <c r="PF3" i="14"/>
  <c r="PD3" i="14"/>
  <c r="PC3" i="14"/>
  <c r="PB3" i="14"/>
  <c r="PA3" i="14"/>
  <c r="OZ3" i="14"/>
  <c r="OY3" i="14"/>
  <c r="OX3" i="14"/>
  <c r="OW3" i="14"/>
  <c r="OV3" i="14"/>
  <c r="OU3" i="14"/>
  <c r="OT3" i="14"/>
  <c r="PE3" i="14"/>
  <c r="OS3" i="14"/>
  <c r="OR3" i="14"/>
  <c r="OQ3" i="14"/>
  <c r="MX3" i="14"/>
  <c r="MW3" i="14"/>
  <c r="MV3" i="14"/>
  <c r="MU3" i="14"/>
  <c r="MT3" i="14"/>
  <c r="MS3" i="14"/>
  <c r="MR3" i="14"/>
  <c r="MQ3" i="14"/>
  <c r="MP3" i="14"/>
  <c r="MO3" i="14"/>
  <c r="MN3" i="14"/>
  <c r="MM3" i="14"/>
  <c r="ML3" i="14"/>
  <c r="MK3" i="14"/>
  <c r="MJ3" i="14"/>
  <c r="MI3" i="14"/>
  <c r="MH3" i="14"/>
  <c r="MG3" i="14"/>
  <c r="MF3" i="14"/>
  <c r="ME3" i="14"/>
  <c r="MD3" i="14"/>
  <c r="MC3" i="14"/>
  <c r="MB3" i="14"/>
  <c r="MA3" i="14"/>
  <c r="LZ3" i="14"/>
  <c r="LY3" i="14"/>
  <c r="LX3" i="14"/>
  <c r="LW3" i="14"/>
  <c r="LV3" i="14"/>
  <c r="LU3" i="14"/>
  <c r="LT3" i="14"/>
  <c r="LS3" i="14"/>
  <c r="LR3" i="14"/>
  <c r="LQ3" i="14"/>
  <c r="LF3" i="14"/>
  <c r="LE3" i="14"/>
  <c r="LD3" i="14"/>
  <c r="LC3" i="14"/>
  <c r="LB3" i="14"/>
  <c r="LA3" i="14"/>
  <c r="KZ3" i="14"/>
  <c r="KY3" i="14"/>
  <c r="KX3" i="14"/>
  <c r="KW3" i="14"/>
  <c r="KV3" i="14"/>
  <c r="KH3" i="14"/>
  <c r="KG3" i="14"/>
  <c r="KF3" i="14"/>
  <c r="KE3" i="14"/>
  <c r="KD3" i="14"/>
  <c r="KC3" i="14"/>
  <c r="KB3" i="14"/>
  <c r="KA3" i="14"/>
  <c r="JZ3" i="14"/>
  <c r="JY3" i="14"/>
  <c r="JX3" i="14"/>
  <c r="JW3" i="14"/>
  <c r="JV3" i="14"/>
  <c r="JU3" i="14"/>
  <c r="JT3" i="14"/>
  <c r="JS3" i="14"/>
  <c r="JR3" i="14"/>
  <c r="JQ3" i="14"/>
  <c r="JP3" i="14"/>
  <c r="JO3" i="14"/>
  <c r="JN3" i="14"/>
  <c r="JM3" i="14"/>
  <c r="JF3" i="14"/>
  <c r="JD3" i="14"/>
  <c r="JB3" i="14"/>
  <c r="IX3" i="14"/>
  <c r="IV3" i="14"/>
  <c r="IT3" i="14"/>
  <c r="IR3" i="14"/>
  <c r="IP3" i="14"/>
  <c r="IN3" i="14"/>
  <c r="IK3" i="14"/>
  <c r="IJ3" i="14"/>
  <c r="II3" i="14"/>
  <c r="IH3" i="14"/>
  <c r="IG3" i="14"/>
  <c r="ID3" i="14"/>
  <c r="IF3" i="14"/>
  <c r="IE3" i="14"/>
  <c r="IC3" i="14"/>
  <c r="IB3" i="14"/>
  <c r="IA3" i="14"/>
  <c r="HZ3" i="14"/>
  <c r="HY3" i="14"/>
  <c r="HX3" i="14"/>
  <c r="O128" i="15"/>
  <c r="O129" i="15"/>
  <c r="O130" i="15"/>
  <c r="M128" i="15"/>
  <c r="M129" i="15"/>
  <c r="M130" i="15"/>
  <c r="M131" i="15"/>
  <c r="M132" i="15"/>
  <c r="B128" i="15"/>
  <c r="B129" i="15"/>
  <c r="B130" i="15"/>
  <c r="B131" i="15"/>
  <c r="B132" i="15"/>
  <c r="O127" i="15"/>
  <c r="M127" i="15"/>
  <c r="B127" i="15"/>
  <c r="O122" i="15"/>
  <c r="O123" i="15"/>
  <c r="O124" i="15"/>
  <c r="O125" i="15"/>
  <c r="O126" i="15"/>
  <c r="M122" i="15"/>
  <c r="M123" i="15"/>
  <c r="M124" i="15"/>
  <c r="M125" i="15"/>
  <c r="M126" i="15"/>
  <c r="B122" i="15"/>
  <c r="B123" i="15"/>
  <c r="B124" i="15"/>
  <c r="B125" i="15"/>
  <c r="B126" i="15"/>
  <c r="O121" i="15"/>
  <c r="M121" i="15"/>
  <c r="B121" i="15"/>
  <c r="O116" i="15"/>
  <c r="O117" i="15"/>
  <c r="O118" i="15"/>
  <c r="O119" i="15"/>
  <c r="O120" i="15"/>
  <c r="M116" i="15"/>
  <c r="M117" i="15"/>
  <c r="M118" i="15"/>
  <c r="M119" i="15"/>
  <c r="M120" i="15"/>
  <c r="B116" i="15"/>
  <c r="B117" i="15"/>
  <c r="B118" i="15"/>
  <c r="B119" i="15"/>
  <c r="B120" i="15"/>
  <c r="O115" i="15"/>
  <c r="M115" i="15"/>
  <c r="B115" i="15"/>
  <c r="O111" i="15"/>
  <c r="O112" i="15"/>
  <c r="O113" i="15"/>
  <c r="O114" i="15"/>
  <c r="O109" i="15"/>
  <c r="M110" i="15"/>
  <c r="M111" i="15"/>
  <c r="M112" i="15"/>
  <c r="M113" i="15"/>
  <c r="M114" i="15"/>
  <c r="M109" i="15"/>
  <c r="B110" i="15"/>
  <c r="B111" i="15"/>
  <c r="B112" i="15"/>
  <c r="B113" i="15"/>
  <c r="B114" i="15"/>
  <c r="B109" i="15"/>
  <c r="M93" i="15"/>
  <c r="M94" i="15"/>
  <c r="M95" i="15"/>
  <c r="M96" i="15"/>
  <c r="M97" i="15"/>
  <c r="M98" i="15"/>
  <c r="M99" i="15"/>
  <c r="M100" i="15"/>
  <c r="M101" i="15"/>
  <c r="M102" i="15"/>
  <c r="M103" i="15"/>
  <c r="M104" i="15"/>
  <c r="M105" i="15"/>
  <c r="M106" i="15"/>
  <c r="M107" i="15"/>
  <c r="M108" i="15"/>
  <c r="HN5" i="14"/>
  <c r="M92" i="15" s="1"/>
  <c r="B93" i="15"/>
  <c r="B94" i="15"/>
  <c r="B95" i="15"/>
  <c r="B96" i="15"/>
  <c r="B97" i="15"/>
  <c r="B98" i="15"/>
  <c r="B99" i="15"/>
  <c r="B100" i="15"/>
  <c r="B101" i="15"/>
  <c r="B102" i="15"/>
  <c r="B103" i="15"/>
  <c r="B104" i="15"/>
  <c r="B105" i="15"/>
  <c r="B107" i="15"/>
  <c r="B108" i="15"/>
  <c r="HL5" i="14"/>
  <c r="B92" i="15" s="1"/>
  <c r="HN3" i="14"/>
  <c r="O110" i="15"/>
  <c r="HP3" i="14"/>
  <c r="M91" i="15" s="1"/>
  <c r="HJ3" i="14"/>
  <c r="M90" i="15" s="1"/>
  <c r="HH3" i="14"/>
  <c r="M89" i="15" s="1"/>
  <c r="HF3" i="14"/>
  <c r="M88" i="15" s="1"/>
  <c r="HD3" i="14"/>
  <c r="M85" i="15" s="1"/>
  <c r="HB3" i="14"/>
  <c r="M84" i="15" s="1"/>
  <c r="GP3" i="14"/>
  <c r="M80" i="15" s="1"/>
  <c r="FZ3" i="14"/>
  <c r="M70" i="15" s="1"/>
  <c r="FX3" i="14"/>
  <c r="M69" i="15" s="1"/>
  <c r="FV3" i="14"/>
  <c r="M68" i="15" s="1"/>
  <c r="FT3" i="14"/>
  <c r="M67" i="15" s="1"/>
  <c r="FR3" i="14"/>
  <c r="M66" i="15" s="1"/>
  <c r="FP3" i="14"/>
  <c r="M65" i="15" s="1"/>
  <c r="FN3" i="14"/>
  <c r="M64" i="15" s="1"/>
  <c r="AK3" i="14"/>
  <c r="W28" i="15" s="1"/>
  <c r="AJ3" i="14"/>
  <c r="V28" i="15" s="1"/>
  <c r="AI3" i="14"/>
  <c r="U28" i="15" s="1"/>
  <c r="AH3" i="14"/>
  <c r="W27" i="15" s="1"/>
  <c r="AG3" i="14"/>
  <c r="V27" i="15" s="1"/>
  <c r="AF3" i="14"/>
  <c r="U27" i="15" s="1"/>
  <c r="AE3" i="14"/>
  <c r="W26" i="15" s="1"/>
  <c r="AD3" i="14"/>
  <c r="V26" i="15" s="1"/>
  <c r="AC3" i="14"/>
  <c r="U26" i="15" s="1"/>
  <c r="AB3" i="14"/>
  <c r="W25" i="15" s="1"/>
  <c r="AA3" i="14"/>
  <c r="V25" i="15" s="1"/>
  <c r="Z3" i="14"/>
  <c r="U25" i="15" s="1"/>
  <c r="Y3" i="14"/>
  <c r="W24" i="15" s="1"/>
  <c r="X3" i="14"/>
  <c r="V24" i="15" s="1"/>
  <c r="W3" i="14"/>
  <c r="U24" i="15" s="1"/>
  <c r="V3" i="14"/>
  <c r="W23" i="15" s="1"/>
  <c r="U3" i="14"/>
  <c r="V23" i="15" s="1"/>
  <c r="T3" i="14"/>
  <c r="U23" i="15" s="1"/>
  <c r="GB8" i="14"/>
  <c r="M74" i="15" s="1"/>
  <c r="GB7" i="14"/>
  <c r="M73" i="15" s="1"/>
  <c r="GB6" i="14"/>
  <c r="M72" i="15" s="1"/>
  <c r="GB5" i="14"/>
  <c r="M71" i="15" s="1"/>
  <c r="GA7" i="14"/>
  <c r="B73" i="15" s="1"/>
  <c r="GA8" i="14"/>
  <c r="B74" i="15" s="1"/>
  <c r="GA6" i="14"/>
  <c r="B72" i="15" s="1"/>
  <c r="GA5" i="14"/>
  <c r="B71" i="15" s="1"/>
  <c r="GB3" i="14"/>
  <c r="FL3" i="14"/>
  <c r="M63" i="15" s="1"/>
  <c r="Q3" i="14"/>
  <c r="M15" i="15" s="1"/>
  <c r="P3" i="14"/>
  <c r="M14" i="15" s="1"/>
  <c r="O3" i="14"/>
  <c r="M13" i="15" s="1"/>
  <c r="L3" i="14"/>
  <c r="K3" i="14"/>
  <c r="N3" i="14"/>
  <c r="M3" i="14"/>
  <c r="J3" i="14"/>
  <c r="I3" i="14"/>
  <c r="H3" i="14"/>
  <c r="G3" i="14"/>
  <c r="F3" i="14"/>
  <c r="E3" i="14"/>
  <c r="D3" i="14"/>
  <c r="Q8" i="15" s="1"/>
  <c r="A3" i="14"/>
  <c r="A1" i="5"/>
  <c r="D12" i="15" l="1"/>
  <c r="M12" i="15"/>
  <c r="U33" i="15"/>
  <c r="D15" i="15"/>
  <c r="D13" i="15"/>
  <c r="A1" i="15"/>
  <c r="A54" i="15" s="1"/>
  <c r="D14" i="15"/>
  <c r="D38" i="7"/>
  <c r="IL3" i="14" s="1"/>
  <c r="A1" i="13"/>
  <c r="A1" i="12"/>
  <c r="A1" i="11"/>
  <c r="A1" i="10"/>
  <c r="A1" i="8"/>
  <c r="A1" i="7"/>
  <c r="Y39" i="11" l="1"/>
  <c r="F55" i="8"/>
  <c r="JK3" i="14" s="1"/>
  <c r="S67" i="4"/>
  <c r="S66" i="4"/>
  <c r="S3" i="4"/>
  <c r="S4" i="4"/>
  <c r="S5" i="4"/>
  <c r="S6" i="4"/>
  <c r="S7" i="4"/>
  <c r="S8" i="4"/>
  <c r="S9" i="4"/>
  <c r="S10" i="4"/>
  <c r="S11" i="4"/>
  <c r="S12" i="4"/>
  <c r="S13" i="4"/>
  <c r="S14" i="4"/>
  <c r="S15" i="4"/>
  <c r="S16" i="4"/>
  <c r="S17" i="4"/>
  <c r="S18" i="4"/>
  <c r="S19" i="4"/>
  <c r="S20" i="4"/>
  <c r="S23" i="4"/>
  <c r="S24" i="4"/>
  <c r="S25" i="4"/>
  <c r="S26" i="4"/>
  <c r="S27" i="4"/>
  <c r="S28" i="4"/>
  <c r="S29" i="4"/>
  <c r="S30" i="4"/>
  <c r="S31" i="4"/>
  <c r="S32" i="4"/>
  <c r="S33" i="4"/>
  <c r="S34" i="4"/>
  <c r="S35" i="4"/>
  <c r="S36" i="4"/>
  <c r="S37" i="4"/>
  <c r="S38" i="4"/>
  <c r="S39" i="4"/>
  <c r="S40" i="4"/>
  <c r="S41" i="4"/>
  <c r="S42" i="4"/>
  <c r="S43" i="4"/>
  <c r="S44" i="4"/>
  <c r="S45" i="4"/>
  <c r="S46" i="4"/>
  <c r="S47" i="4"/>
  <c r="S48" i="4"/>
  <c r="S49" i="4"/>
  <c r="S50" i="4"/>
  <c r="S51" i="4"/>
  <c r="S52" i="4"/>
  <c r="S53" i="4"/>
  <c r="S54" i="4"/>
  <c r="S55" i="4"/>
  <c r="S56" i="4"/>
  <c r="S57" i="4"/>
  <c r="S58" i="4"/>
  <c r="S59" i="4"/>
  <c r="S60" i="4"/>
  <c r="S61" i="4"/>
  <c r="S62" i="4"/>
  <c r="S63" i="4"/>
  <c r="S64" i="4"/>
  <c r="S65" i="4"/>
  <c r="S68" i="4"/>
  <c r="S69" i="4"/>
  <c r="S70" i="4"/>
  <c r="S71" i="4"/>
  <c r="S72" i="4"/>
  <c r="S73" i="4"/>
  <c r="S74" i="4"/>
  <c r="S75" i="4"/>
  <c r="S76" i="4"/>
  <c r="S77" i="4"/>
  <c r="S78" i="4"/>
  <c r="S81" i="4"/>
  <c r="S82" i="4"/>
  <c r="S83" i="4"/>
  <c r="S84" i="4"/>
  <c r="S85" i="4"/>
  <c r="S86" i="4"/>
  <c r="S87" i="4"/>
  <c r="S88" i="4"/>
  <c r="S89" i="4"/>
  <c r="S90" i="4"/>
  <c r="S91" i="4"/>
  <c r="S92" i="4"/>
  <c r="S93" i="4"/>
  <c r="S94" i="4"/>
  <c r="S95" i="4"/>
  <c r="S96" i="4"/>
  <c r="S97" i="4"/>
  <c r="S98" i="4"/>
  <c r="S99" i="4"/>
  <c r="S100" i="4"/>
  <c r="S101" i="4"/>
  <c r="S102" i="4"/>
  <c r="S103" i="4"/>
  <c r="S104" i="4"/>
  <c r="S105" i="4"/>
  <c r="S106" i="4"/>
  <c r="S21" i="4"/>
  <c r="S22" i="4"/>
  <c r="S79" i="4"/>
  <c r="S80" i="4"/>
  <c r="S2" i="4"/>
  <c r="BE3" i="14" l="1"/>
  <c r="V36" i="15" s="1"/>
  <c r="J24" i="4"/>
  <c r="ST3" i="14"/>
  <c r="I57" i="13"/>
  <c r="I56" i="13"/>
  <c r="I25" i="13"/>
  <c r="I24" i="13"/>
  <c r="I23" i="13"/>
  <c r="I22" i="13"/>
  <c r="I21" i="13"/>
  <c r="I20" i="13"/>
  <c r="I19" i="13"/>
  <c r="I18" i="13"/>
  <c r="I17" i="13"/>
  <c r="I16" i="13"/>
  <c r="I15" i="13"/>
  <c r="I14" i="13"/>
  <c r="I13" i="13"/>
  <c r="I12" i="13"/>
  <c r="I11" i="13"/>
  <c r="I10" i="13"/>
  <c r="I9" i="13"/>
  <c r="H9" i="12"/>
  <c r="H48" i="12"/>
  <c r="RY3" i="14" s="1"/>
  <c r="H47" i="12"/>
  <c r="RW3" i="14" s="1"/>
  <c r="H46" i="12"/>
  <c r="RU3" i="14" s="1"/>
  <c r="H41" i="12"/>
  <c r="RK3" i="14" s="1"/>
  <c r="H40" i="12"/>
  <c r="RI3" i="14" s="1"/>
  <c r="H35" i="12"/>
  <c r="H31" i="12"/>
  <c r="H30" i="12"/>
  <c r="H28" i="12"/>
  <c r="H45" i="12"/>
  <c r="RS3" i="14" s="1"/>
  <c r="H44" i="12"/>
  <c r="RQ3" i="14" s="1"/>
  <c r="H43" i="12"/>
  <c r="RO3" i="14" s="1"/>
  <c r="H42" i="12"/>
  <c r="RM3" i="14" s="1"/>
  <c r="H39" i="12"/>
  <c r="H36" i="12"/>
  <c r="H34" i="12"/>
  <c r="H29" i="12"/>
  <c r="H27" i="12"/>
  <c r="H24" i="12"/>
  <c r="H22" i="12"/>
  <c r="H20" i="12"/>
  <c r="QF3" i="14" s="1"/>
  <c r="AQ39" i="11"/>
  <c r="AI39" i="11"/>
  <c r="AG39" i="11"/>
  <c r="AC39" i="11"/>
  <c r="AA39" i="11"/>
  <c r="AK39" i="11"/>
  <c r="AE39" i="11"/>
  <c r="T96" i="10"/>
  <c r="M96" i="10"/>
  <c r="LP3" i="14" s="1"/>
  <c r="F96" i="10"/>
  <c r="LO3" i="14" s="1"/>
  <c r="R27" i="10"/>
  <c r="J7" i="4" s="1"/>
  <c r="K27" i="10"/>
  <c r="D27" i="10"/>
  <c r="T55" i="8"/>
  <c r="GG3" i="14" s="1"/>
  <c r="M55" i="8"/>
  <c r="JL3" i="14" s="1"/>
  <c r="R27" i="8"/>
  <c r="J5" i="4" s="1"/>
  <c r="K27" i="8"/>
  <c r="D27" i="8"/>
  <c r="H35" i="7"/>
  <c r="GC8" i="14" s="1"/>
  <c r="O74" i="15" s="1"/>
  <c r="H34" i="7"/>
  <c r="GC7" i="14" s="1"/>
  <c r="O73" i="15" s="1"/>
  <c r="H33" i="7"/>
  <c r="GC6" i="14" s="1"/>
  <c r="O72" i="15" s="1"/>
  <c r="H32" i="7"/>
  <c r="H28" i="7"/>
  <c r="H25" i="7"/>
  <c r="H23" i="7"/>
  <c r="H20" i="7"/>
  <c r="H18" i="7"/>
  <c r="H16" i="7"/>
  <c r="H13" i="7"/>
  <c r="H11" i="7"/>
  <c r="IQ3" i="14" s="1"/>
  <c r="H9" i="7"/>
  <c r="BK3" i="14" l="1"/>
  <c r="V39" i="15" s="1"/>
  <c r="BJ3" i="14"/>
  <c r="U39" i="15" s="1"/>
  <c r="BN3" i="14"/>
  <c r="U41" i="15" s="1"/>
  <c r="SN3" i="14"/>
  <c r="K4" i="4"/>
  <c r="HO7" i="14"/>
  <c r="O94" i="15" s="1"/>
  <c r="HO11" i="14"/>
  <c r="O98" i="15" s="1"/>
  <c r="HO15" i="14"/>
  <c r="O102" i="15" s="1"/>
  <c r="HO19" i="14"/>
  <c r="O106" i="15" s="1"/>
  <c r="O132" i="15"/>
  <c r="HO53" i="14"/>
  <c r="O140" i="15" s="1"/>
  <c r="HO12" i="14"/>
  <c r="O99" i="15" s="1"/>
  <c r="HO16" i="14"/>
  <c r="O103" i="15" s="1"/>
  <c r="HO20" i="14"/>
  <c r="O107" i="15" s="1"/>
  <c r="HO9" i="14"/>
  <c r="O96" i="15" s="1"/>
  <c r="HO13" i="14"/>
  <c r="O100" i="15" s="1"/>
  <c r="HO17" i="14"/>
  <c r="O104" i="15" s="1"/>
  <c r="HO21" i="14"/>
  <c r="O108" i="15" s="1"/>
  <c r="HO8" i="14"/>
  <c r="O95" i="15" s="1"/>
  <c r="HO6" i="14"/>
  <c r="O93" i="15" s="1"/>
  <c r="HO10" i="14"/>
  <c r="O97" i="15" s="1"/>
  <c r="HO14" i="14"/>
  <c r="O101" i="15" s="1"/>
  <c r="HO18" i="14"/>
  <c r="O105" i="15" s="1"/>
  <c r="O131" i="15"/>
  <c r="HO52" i="14"/>
  <c r="O139" i="15" s="1"/>
  <c r="H50" i="12"/>
  <c r="J17" i="4" s="1"/>
  <c r="QL3" i="14"/>
  <c r="GA3" i="14"/>
  <c r="O70" i="15" s="1"/>
  <c r="HK3" i="14"/>
  <c r="O90" i="15" s="1"/>
  <c r="QA3" i="14"/>
  <c r="J27" i="4"/>
  <c r="SW3" i="14"/>
  <c r="J15" i="4"/>
  <c r="SK3" i="14"/>
  <c r="HG3" i="14"/>
  <c r="O88" i="15" s="1"/>
  <c r="PY3" i="14"/>
  <c r="FQ3" i="14"/>
  <c r="O65" i="15" s="1"/>
  <c r="IU3" i="14"/>
  <c r="JE3" i="14"/>
  <c r="FY3" i="14"/>
  <c r="O69" i="15" s="1"/>
  <c r="FS3" i="14"/>
  <c r="O66" i="15" s="1"/>
  <c r="IW3" i="14"/>
  <c r="IY3" i="14"/>
  <c r="FU3" i="14"/>
  <c r="O67" i="15" s="1"/>
  <c r="SM3" i="14"/>
  <c r="J19" i="4"/>
  <c r="HI3" i="14"/>
  <c r="O89" i="15" s="1"/>
  <c r="RE3" i="14"/>
  <c r="RG3" i="14"/>
  <c r="HQ3" i="14"/>
  <c r="O91" i="15" s="1"/>
  <c r="I59" i="13"/>
  <c r="HE3" i="14"/>
  <c r="O85" i="15" s="1"/>
  <c r="RC3" i="14"/>
  <c r="HC3" i="14"/>
  <c r="O84" i="15" s="1"/>
  <c r="QS3" i="14"/>
  <c r="GQ3" i="14"/>
  <c r="O80" i="15" s="1"/>
  <c r="SV3" i="14"/>
  <c r="BI3" i="14"/>
  <c r="V38" i="15" s="1"/>
  <c r="J26" i="4"/>
  <c r="SU3" i="14"/>
  <c r="BG3" i="14"/>
  <c r="V37" i="15" s="1"/>
  <c r="J25" i="4"/>
  <c r="BH3" i="14"/>
  <c r="U38" i="15" s="1"/>
  <c r="SJ3" i="14"/>
  <c r="J14" i="4"/>
  <c r="J13" i="4"/>
  <c r="BF3" i="14"/>
  <c r="SI3" i="14"/>
  <c r="C41" i="11"/>
  <c r="HR3" i="14"/>
  <c r="M146" i="15" s="1"/>
  <c r="GM3" i="14"/>
  <c r="OK3" i="14"/>
  <c r="OM3" i="14" s="1"/>
  <c r="LL3" i="14"/>
  <c r="LN3" i="14" s="1"/>
  <c r="GJ3" i="14"/>
  <c r="KS3" i="14"/>
  <c r="KU3" i="14" s="1"/>
  <c r="GD3" i="14"/>
  <c r="JH3" i="14"/>
  <c r="JJ3" i="14" s="1"/>
  <c r="JG3" i="14"/>
  <c r="GC5" i="14"/>
  <c r="O71" i="15" s="1"/>
  <c r="GC3" i="14"/>
  <c r="FW3" i="14"/>
  <c r="O68" i="15" s="1"/>
  <c r="JC3" i="14"/>
  <c r="FO3" i="14"/>
  <c r="O64" i="15" s="1"/>
  <c r="IS3" i="14"/>
  <c r="IO3" i="14"/>
  <c r="FM3" i="14"/>
  <c r="O63" i="15" s="1"/>
  <c r="HO5" i="14"/>
  <c r="O92" i="15" s="1"/>
  <c r="HO3" i="14"/>
  <c r="C30" i="10"/>
  <c r="C57" i="8"/>
  <c r="K6" i="4"/>
  <c r="J6" i="4" s="1"/>
  <c r="J4" i="4"/>
  <c r="D37" i="3"/>
  <c r="C98" i="10"/>
  <c r="C30" i="8"/>
  <c r="H38" i="7"/>
  <c r="D35" i="3" l="1"/>
  <c r="N7" i="11"/>
  <c r="SB3" i="14"/>
  <c r="I15" i="10"/>
  <c r="D31" i="3"/>
  <c r="I15" i="8"/>
  <c r="J18" i="4"/>
  <c r="SA3" i="14"/>
  <c r="J30" i="4"/>
  <c r="HS3" i="14" s="1"/>
  <c r="O146" i="15" s="1"/>
  <c r="SC3" i="14"/>
  <c r="GO3" i="14"/>
  <c r="O79" i="15" s="1"/>
  <c r="M79" i="15"/>
  <c r="GL3" i="14"/>
  <c r="O78" i="15" s="1"/>
  <c r="M78" i="15"/>
  <c r="GI3" i="14"/>
  <c r="O77" i="15" s="1"/>
  <c r="M77" i="15"/>
  <c r="GF3" i="14"/>
  <c r="O76" i="15" s="1"/>
  <c r="M76" i="15"/>
  <c r="U37" i="15"/>
  <c r="SO3" i="14"/>
  <c r="J3" i="4"/>
  <c r="D40" i="3" s="1"/>
  <c r="IM3" i="14"/>
  <c r="D33" i="3"/>
  <c r="D29" i="3" l="1"/>
  <c r="R3" i="14" s="1"/>
  <c r="E19" i="15" s="1"/>
  <c r="O147" i="15"/>
  <c r="M147" i="15"/>
  <c r="S3" i="14"/>
  <c r="E21" i="15" s="1"/>
  <c r="HW3" i="14"/>
  <c r="HV3" i="14" l="1"/>
</calcChain>
</file>

<file path=xl/sharedStrings.xml><?xml version="1.0" encoding="utf-8"?>
<sst xmlns="http://schemas.openxmlformats.org/spreadsheetml/2006/main" count="2098" uniqueCount="677">
  <si>
    <t>BILAN ANNUEL DES FORMATIONS CESU</t>
  </si>
  <si>
    <t>Auvergne Rhone-Alpes</t>
  </si>
  <si>
    <t>Bourg en Bresse</t>
  </si>
  <si>
    <t>Hauts de France</t>
  </si>
  <si>
    <t>Laon</t>
  </si>
  <si>
    <t>Moulins</t>
  </si>
  <si>
    <t>Digne</t>
  </si>
  <si>
    <t>Gap</t>
  </si>
  <si>
    <t>Nice</t>
  </si>
  <si>
    <t>Privas</t>
  </si>
  <si>
    <t>Grand Est</t>
  </si>
  <si>
    <t>Charleville-Mézières</t>
  </si>
  <si>
    <t>Occitanie</t>
  </si>
  <si>
    <t>Foix</t>
  </si>
  <si>
    <t>Troyes</t>
  </si>
  <si>
    <t>Carcassonne</t>
  </si>
  <si>
    <t>Rodez</t>
  </si>
  <si>
    <t>Marseille</t>
  </si>
  <si>
    <t>Normandie</t>
  </si>
  <si>
    <t>Caen</t>
  </si>
  <si>
    <t>Aurillac</t>
  </si>
  <si>
    <t>Nouvelle-Aquitaine</t>
  </si>
  <si>
    <t>Angoulême</t>
  </si>
  <si>
    <t>La Rochelle</t>
  </si>
  <si>
    <t>Centre Val de Loire</t>
  </si>
  <si>
    <t>Bourges</t>
  </si>
  <si>
    <t>Tulle</t>
  </si>
  <si>
    <t>Bourgogne Franche Comté</t>
  </si>
  <si>
    <t>Dijon</t>
  </si>
  <si>
    <t>Bretagne</t>
  </si>
  <si>
    <t>Saint-Brieuc</t>
  </si>
  <si>
    <t>Guéret</t>
  </si>
  <si>
    <t>Périgueux</t>
  </si>
  <si>
    <t>Besançon</t>
  </si>
  <si>
    <t>Valence</t>
  </si>
  <si>
    <t>Evreux</t>
  </si>
  <si>
    <t>Dreux</t>
  </si>
  <si>
    <t>Brest</t>
  </si>
  <si>
    <t>Nîmes</t>
  </si>
  <si>
    <t>Toulouse</t>
  </si>
  <si>
    <t>Auch</t>
  </si>
  <si>
    <t>Bordeaux</t>
  </si>
  <si>
    <t>Montpellier</t>
  </si>
  <si>
    <t>Rennes</t>
  </si>
  <si>
    <t>Chateauroux</t>
  </si>
  <si>
    <t>Tours</t>
  </si>
  <si>
    <t>Grenoble</t>
  </si>
  <si>
    <t>Dole</t>
  </si>
  <si>
    <t>Mont de Marsan</t>
  </si>
  <si>
    <t>Blois</t>
  </si>
  <si>
    <t>Saint Etienne</t>
  </si>
  <si>
    <t>Le Puy en Velay</t>
  </si>
  <si>
    <t>Pays de la Loire</t>
  </si>
  <si>
    <t>Nantes</t>
  </si>
  <si>
    <t>Orléans</t>
  </si>
  <si>
    <t>Cahors</t>
  </si>
  <si>
    <t>Agen</t>
  </si>
  <si>
    <t>Mende</t>
  </si>
  <si>
    <t>Angers</t>
  </si>
  <si>
    <t>Saint Lô</t>
  </si>
  <si>
    <t>Reims</t>
  </si>
  <si>
    <t>Chaumont</t>
  </si>
  <si>
    <t>Laval</t>
  </si>
  <si>
    <t>Nancy</t>
  </si>
  <si>
    <t>Verdun</t>
  </si>
  <si>
    <t>Vannes</t>
  </si>
  <si>
    <t>Metz</t>
  </si>
  <si>
    <t>Nevers</t>
  </si>
  <si>
    <t>Lille</t>
  </si>
  <si>
    <t>Beauvais</t>
  </si>
  <si>
    <t>Alençon</t>
  </si>
  <si>
    <t>Arras</t>
  </si>
  <si>
    <t>Clermont</t>
  </si>
  <si>
    <t>Tarbes</t>
  </si>
  <si>
    <t>Perpignan</t>
  </si>
  <si>
    <t>Strasbourg</t>
  </si>
  <si>
    <t>Mulhouse</t>
  </si>
  <si>
    <t>Lyon</t>
  </si>
  <si>
    <t>Vesoul</t>
  </si>
  <si>
    <t>Chalon-sur-Saône</t>
  </si>
  <si>
    <t>Le Mans</t>
  </si>
  <si>
    <t>Chambery</t>
  </si>
  <si>
    <t>Annecy</t>
  </si>
  <si>
    <t>Ile de France</t>
  </si>
  <si>
    <t>Paris</t>
  </si>
  <si>
    <t>Melun</t>
  </si>
  <si>
    <t>Versailles</t>
  </si>
  <si>
    <t>Niort</t>
  </si>
  <si>
    <t>Amiens</t>
  </si>
  <si>
    <t>Albi</t>
  </si>
  <si>
    <t>Montauban</t>
  </si>
  <si>
    <t>Toulon</t>
  </si>
  <si>
    <t>Avignon</t>
  </si>
  <si>
    <t>La Roche sur Yon</t>
  </si>
  <si>
    <t>Poitiers</t>
  </si>
  <si>
    <t>Limoges</t>
  </si>
  <si>
    <t>Epinal</t>
  </si>
  <si>
    <t>Auxerre</t>
  </si>
  <si>
    <t>Belfort</t>
  </si>
  <si>
    <t>Corbeil-Essonnes</t>
  </si>
  <si>
    <t>Garches</t>
  </si>
  <si>
    <t>Bobigny</t>
  </si>
  <si>
    <t>Créteil</t>
  </si>
  <si>
    <t>Pontoise</t>
  </si>
  <si>
    <t>Point-à-Pitre</t>
  </si>
  <si>
    <t>Fort-de-France</t>
  </si>
  <si>
    <t>Cayenne</t>
  </si>
  <si>
    <t>Saint Denis</t>
  </si>
  <si>
    <t>Mamoudzou</t>
  </si>
  <si>
    <t>Papeete</t>
  </si>
  <si>
    <t>Nouméa</t>
  </si>
  <si>
    <t>Corse</t>
  </si>
  <si>
    <t>2A</t>
  </si>
  <si>
    <t>Ajaccio</t>
  </si>
  <si>
    <t>2B</t>
  </si>
  <si>
    <t>Bastia</t>
  </si>
  <si>
    <t>64A</t>
  </si>
  <si>
    <t>Bayonne</t>
  </si>
  <si>
    <t>64B</t>
  </si>
  <si>
    <t>Pau</t>
  </si>
  <si>
    <t>76A</t>
  </si>
  <si>
    <t>Rouen</t>
  </si>
  <si>
    <t>76B</t>
  </si>
  <si>
    <t>Le Havre</t>
  </si>
  <si>
    <t>Provence-Alpes-Côte d'Azur</t>
  </si>
  <si>
    <t>Outremer</t>
  </si>
  <si>
    <t>RESSOURCES HUMAINES</t>
  </si>
  <si>
    <t>Non</t>
  </si>
  <si>
    <t>ETP</t>
  </si>
  <si>
    <t>Nb</t>
  </si>
  <si>
    <t>Déclaration HAS de votre CESU comme centre de simulation ?</t>
  </si>
  <si>
    <t xml:space="preserve">Autres formateurs GSU dans l'ensemble du département (instituts, </t>
  </si>
  <si>
    <t xml:space="preserve">pédagogique hors formation de formateur GSU (DU,  master, cursus </t>
  </si>
  <si>
    <t xml:space="preserve">Nombre de formateurs (toute catégorie) ayant suivi un cursus </t>
  </si>
  <si>
    <t>enseignant de CESU,  ...)</t>
  </si>
  <si>
    <t>Dans cette page, vous allez renseigner les formations en pédagogie réalisées dans votre CESU, en précisant le nombre de personnes formées et la durée en heures de la formation.</t>
  </si>
  <si>
    <t>Formation de formateurs en simulation</t>
  </si>
  <si>
    <t>Durée (en h)</t>
  </si>
  <si>
    <t>Nb de personnes</t>
  </si>
  <si>
    <r>
      <t>Formateurs AFGSU des instituts de formation</t>
    </r>
    <r>
      <rPr>
        <vertAlign val="superscript"/>
        <sz val="11"/>
        <color theme="1"/>
        <rFont val="Calibri"/>
        <family val="2"/>
        <scheme val="minor"/>
      </rPr>
      <t>1</t>
    </r>
  </si>
  <si>
    <t>Autres formations à la pédagogie</t>
  </si>
  <si>
    <r>
      <t>formation continue des formateurs AFGSU</t>
    </r>
    <r>
      <rPr>
        <vertAlign val="superscript"/>
        <sz val="11"/>
        <color theme="1"/>
        <rFont val="Calibri"/>
        <family val="2"/>
        <scheme val="minor"/>
      </rPr>
      <t>1</t>
    </r>
  </si>
  <si>
    <r>
      <t>Formation à la dynamique et animation des groupes</t>
    </r>
    <r>
      <rPr>
        <vertAlign val="superscript"/>
        <sz val="11"/>
        <color theme="1"/>
        <rFont val="Calibri"/>
        <family val="2"/>
        <scheme val="minor"/>
      </rPr>
      <t>1</t>
    </r>
  </si>
  <si>
    <r>
      <t>Formation aux apprentissages moteurs</t>
    </r>
    <r>
      <rPr>
        <vertAlign val="superscript"/>
        <sz val="11"/>
        <color theme="1"/>
        <rFont val="Calibri"/>
        <family val="2"/>
        <scheme val="minor"/>
      </rPr>
      <t>1</t>
    </r>
  </si>
  <si>
    <r>
      <t>Formation aux méthodes d'évaluation</t>
    </r>
    <r>
      <rPr>
        <vertAlign val="superscript"/>
        <sz val="11"/>
        <color theme="1"/>
        <rFont val="Calibri"/>
        <family val="2"/>
        <scheme val="minor"/>
      </rPr>
      <t>1</t>
    </r>
  </si>
  <si>
    <r>
      <t>Formation de formateur SSE</t>
    </r>
    <r>
      <rPr>
        <vertAlign val="superscript"/>
        <sz val="11"/>
        <color theme="1"/>
        <rFont val="Calibri"/>
        <family val="2"/>
        <scheme val="minor"/>
      </rPr>
      <t>2</t>
    </r>
  </si>
  <si>
    <r>
      <t>Formation des référents SSE</t>
    </r>
    <r>
      <rPr>
        <vertAlign val="superscript"/>
        <sz val="11"/>
        <color theme="1"/>
        <rFont val="Calibri"/>
        <family val="2"/>
        <scheme val="minor"/>
      </rPr>
      <t>2</t>
    </r>
  </si>
  <si>
    <r>
      <rPr>
        <i/>
        <vertAlign val="superscript"/>
        <sz val="8"/>
        <color theme="1"/>
        <rFont val="Calibri"/>
        <family val="2"/>
        <scheme val="minor"/>
      </rPr>
      <t>2</t>
    </r>
    <r>
      <rPr>
        <i/>
        <sz val="8"/>
        <color theme="1"/>
        <rFont val="Calibri"/>
        <family val="2"/>
        <scheme val="minor"/>
      </rPr>
      <t xml:space="preserve"> Note technique de cadrage 2014 "formation des professionnels de sante aux SSE" et formateurs SSE</t>
    </r>
  </si>
  <si>
    <t>Heures-apprenant</t>
  </si>
  <si>
    <t>TOTAL</t>
  </si>
  <si>
    <r>
      <rPr>
        <i/>
        <vertAlign val="superscript"/>
        <sz val="8"/>
        <color theme="1"/>
        <rFont val="Calibri"/>
        <family val="2"/>
        <scheme val="minor"/>
      </rPr>
      <t xml:space="preserve">1 </t>
    </r>
    <r>
      <rPr>
        <i/>
        <sz val="8"/>
        <color theme="1"/>
        <rFont val="Calibri"/>
        <family val="2"/>
        <scheme val="minor"/>
      </rPr>
      <t>Arrêté du 18 juillet 2018 modifiant l'arrêté du 24 avril 2012 relatif à la commission nationale des formations aux</t>
    </r>
  </si>
  <si>
    <t>soins d'urgence en SSNE et au fonctionnement des CESU</t>
  </si>
  <si>
    <t>Ostéopathe</t>
  </si>
  <si>
    <t>ASH</t>
  </si>
  <si>
    <t>Assurée par le CESU</t>
  </si>
  <si>
    <t>Assurée en collaboration</t>
  </si>
  <si>
    <t>Assurée par une autre structure</t>
  </si>
  <si>
    <t>1ère délivrance - 14h</t>
  </si>
  <si>
    <t>Renouvellement - 7h</t>
  </si>
  <si>
    <t>(étudiants)</t>
  </si>
  <si>
    <t>Formation continue</t>
  </si>
  <si>
    <t>(professionnels en activité)</t>
  </si>
  <si>
    <t>Formation initiale</t>
  </si>
  <si>
    <t>Sous-total</t>
  </si>
  <si>
    <t>Personnel de direction</t>
  </si>
  <si>
    <t>Personnel de sécurité</t>
  </si>
  <si>
    <t>Brancardiers</t>
  </si>
  <si>
    <t>Personnel logisitique</t>
  </si>
  <si>
    <t>Responsable médical</t>
  </si>
  <si>
    <t>Cadre de santé  ou IDE référent</t>
  </si>
  <si>
    <t>Secrétaire</t>
  </si>
  <si>
    <t>Enseignant et/ou formateur CESU ayant un temps dédié</t>
  </si>
  <si>
    <t>Personnel logistique ou technique</t>
  </si>
  <si>
    <t>Formateur vacataire (GSU et autres) de votre CESU</t>
  </si>
  <si>
    <t>antennes CESU, autres partenaires)</t>
  </si>
  <si>
    <t>En cours</t>
  </si>
  <si>
    <t>Niveau 1</t>
  </si>
  <si>
    <t>Niveau 2</t>
  </si>
  <si>
    <t>Niveau 3</t>
  </si>
  <si>
    <r>
      <t>Dans cette page, vous allez renseigner le nombre d'attestations</t>
    </r>
    <r>
      <rPr>
        <b/>
        <sz val="11"/>
        <color theme="1"/>
        <rFont val="Calibri"/>
        <family val="2"/>
        <scheme val="minor"/>
      </rPr>
      <t xml:space="preserve"> AFGSU 1</t>
    </r>
    <r>
      <rPr>
        <sz val="11"/>
        <color theme="1"/>
        <rFont val="Calibri"/>
        <family val="2"/>
        <scheme val="minor"/>
      </rPr>
      <t xml:space="preserve"> délivrées, en 1ère délivrance (formation de 14h) et en renouvellement (7h).</t>
    </r>
  </si>
  <si>
    <t>1ère délivrance - 21h</t>
  </si>
  <si>
    <t xml:space="preserve">Personnel administratif </t>
  </si>
  <si>
    <t>Parmi les 1ères délivrances, on entend par "formation initiale" la formation des étudiants lors de leur cursus de formation diplômante (instituts, école, université) et par "formation continue" la</t>
  </si>
  <si>
    <t>formation des professionnels en activité.</t>
  </si>
  <si>
    <t>Médecins</t>
  </si>
  <si>
    <t>Pharmaciens</t>
  </si>
  <si>
    <t>Preparateur en pharmacie</t>
  </si>
  <si>
    <t>Chirurgiens dentistes</t>
  </si>
  <si>
    <t>Assistants dentaires</t>
  </si>
  <si>
    <t>Sages-femmes</t>
  </si>
  <si>
    <t>Infirmiers</t>
  </si>
  <si>
    <t>Infirmiers anesthésistes</t>
  </si>
  <si>
    <t>Infirmiers de bloc opératoire</t>
  </si>
  <si>
    <t>Puéricultrices</t>
  </si>
  <si>
    <t>Aide soignant</t>
  </si>
  <si>
    <t>Auxiliaires de puericulture</t>
  </si>
  <si>
    <t>Ambulancier</t>
  </si>
  <si>
    <t xml:space="preserve">Auxiliaires ambulanciers </t>
  </si>
  <si>
    <t>Assistants médicaux</t>
  </si>
  <si>
    <t>ARM</t>
  </si>
  <si>
    <t>Diététicien</t>
  </si>
  <si>
    <t>Masseur kinésithérapeute</t>
  </si>
  <si>
    <t>Ergothérapeute</t>
  </si>
  <si>
    <t>Orthophoniste</t>
  </si>
  <si>
    <t>Orthoptiste</t>
  </si>
  <si>
    <t>Psychomotricien</t>
  </si>
  <si>
    <t>Pédicure podologue</t>
  </si>
  <si>
    <t>Manipulateurs d'électrologie médicale</t>
  </si>
  <si>
    <t xml:space="preserve">Aide médico psychologique </t>
  </si>
  <si>
    <t>Accompagnant éducatif et social /</t>
  </si>
  <si>
    <r>
      <t>AFGSU 2</t>
    </r>
    <r>
      <rPr>
        <b/>
        <sz val="14"/>
        <color theme="1"/>
        <rFont val="Calibri"/>
        <family val="2"/>
        <scheme val="minor"/>
      </rPr>
      <t xml:space="preserve"> - nombre d'attestations par organisme de formation</t>
    </r>
  </si>
  <si>
    <r>
      <t>AFGSU 2</t>
    </r>
    <r>
      <rPr>
        <b/>
        <sz val="14"/>
        <color theme="1"/>
        <rFont val="Calibri"/>
        <family val="2"/>
        <scheme val="minor"/>
      </rPr>
      <t xml:space="preserve"> -  nombre d'attestations par catégorie professionnelle</t>
    </r>
  </si>
  <si>
    <r>
      <t>AFGSU 1</t>
    </r>
    <r>
      <rPr>
        <b/>
        <sz val="14"/>
        <color theme="1"/>
        <rFont val="Calibri"/>
        <family val="2"/>
        <scheme val="minor"/>
      </rPr>
      <t xml:space="preserve"> -  nombre d'attestations par catégorie professionnelle</t>
    </r>
  </si>
  <si>
    <r>
      <t>AFGSU 1</t>
    </r>
    <r>
      <rPr>
        <b/>
        <sz val="14"/>
        <color theme="1"/>
        <rFont val="Calibri"/>
        <family val="2"/>
        <scheme val="minor"/>
      </rPr>
      <t xml:space="preserve"> -  nombre d'attestations par organisme de formation</t>
    </r>
  </si>
  <si>
    <t>Annexe 3</t>
  </si>
  <si>
    <t>Annexe 4</t>
  </si>
  <si>
    <t>Annexe 5</t>
  </si>
  <si>
    <t>Annexe 6</t>
  </si>
  <si>
    <t>Annexe 7</t>
  </si>
  <si>
    <t>Annexe 8</t>
  </si>
  <si>
    <t>Annexe 9</t>
  </si>
  <si>
    <t>Annexe 10</t>
  </si>
  <si>
    <t>Annexe 11</t>
  </si>
  <si>
    <t>Dans cette page, vous allez renseigner les autres formations réglementées réalisées dans votre CESU, en précisant le nombre de personnes formées et la durée en heures de la formation.</t>
  </si>
  <si>
    <t>Formations réglementées</t>
  </si>
  <si>
    <t>Population générale</t>
  </si>
  <si>
    <t>Professionnels de santé libéraux</t>
  </si>
  <si>
    <t>Enseignants</t>
  </si>
  <si>
    <t xml:space="preserve">Personnels de promotion de la santé en faveur des élèves </t>
  </si>
  <si>
    <t>Elèves</t>
  </si>
  <si>
    <t>Formations sécurité civile</t>
  </si>
  <si>
    <t>Personnels des ES ou EMS non professionnels de santé</t>
  </si>
  <si>
    <t>Professionnels de santé des ES ou EMS</t>
  </si>
  <si>
    <t>Personnels des lieux d'accueil collectif hors ES</t>
  </si>
  <si>
    <r>
      <t>Formation des infirmiers organisateurs de l'accueil (IOA)</t>
    </r>
    <r>
      <rPr>
        <b/>
        <vertAlign val="superscript"/>
        <sz val="11"/>
        <color theme="1"/>
        <rFont val="Calibri"/>
        <family val="2"/>
        <scheme val="minor"/>
      </rPr>
      <t>1</t>
    </r>
  </si>
  <si>
    <r>
      <t xml:space="preserve">1 </t>
    </r>
    <r>
      <rPr>
        <i/>
        <sz val="8"/>
        <color theme="1"/>
        <rFont val="Calibri"/>
        <family val="2"/>
        <scheme val="minor"/>
      </rPr>
      <t>Décrêt n°2006-577 du 22 mai 2006 relatif aux conditions techniques de fonctionnement applicables aux structures de médecine d'urgence</t>
    </r>
  </si>
  <si>
    <t>Autres formations</t>
  </si>
  <si>
    <t>Nombre d'apprenants :</t>
  </si>
  <si>
    <t>Nombre d'heure-apprenants :</t>
  </si>
  <si>
    <t>- AFGSU 1 :</t>
  </si>
  <si>
    <t>- AFGSU 2 :</t>
  </si>
  <si>
    <t>- AFGSU SSE :</t>
  </si>
  <si>
    <t>- Autres formations :</t>
  </si>
  <si>
    <t>SYNTHESE</t>
  </si>
  <si>
    <t>FORMATIONS A LA PEDAGOGIE</t>
  </si>
  <si>
    <t>Heure-apprenant</t>
  </si>
  <si>
    <t>pédago</t>
  </si>
  <si>
    <t>AFGSU1</t>
  </si>
  <si>
    <t>AFGSU1 rec</t>
  </si>
  <si>
    <t>AFGSU2</t>
  </si>
  <si>
    <t>AFGSU2 rec</t>
  </si>
  <si>
    <t>AFGSU A3</t>
  </si>
  <si>
    <t>AFGSU A4</t>
  </si>
  <si>
    <t>AFGSU A5</t>
  </si>
  <si>
    <t>AFGSU A6</t>
  </si>
  <si>
    <t>AFGSU A7</t>
  </si>
  <si>
    <t>AFGSU A8</t>
  </si>
  <si>
    <t>AFGSU A9</t>
  </si>
  <si>
    <t>AFGSU A10</t>
  </si>
  <si>
    <t>AFGSU A11</t>
  </si>
  <si>
    <t>Regl</t>
  </si>
  <si>
    <t>Autres</t>
  </si>
  <si>
    <t>PACA</t>
  </si>
  <si>
    <t>Guadeloupe</t>
  </si>
  <si>
    <t>Martinique</t>
  </si>
  <si>
    <t>Guyanne</t>
  </si>
  <si>
    <t>La Réunion</t>
  </si>
  <si>
    <t>Mayotte</t>
  </si>
  <si>
    <t>Tahiti</t>
  </si>
  <si>
    <t>Nouvelle-Calédonie</t>
  </si>
  <si>
    <t>CESU 02</t>
  </si>
  <si>
    <t>CESU 03</t>
  </si>
  <si>
    <t>CESU 04</t>
  </si>
  <si>
    <t>CESU 05</t>
  </si>
  <si>
    <t>CESU 06</t>
  </si>
  <si>
    <t>CESU 07</t>
  </si>
  <si>
    <t>CESU 08</t>
  </si>
  <si>
    <t>CESU 09</t>
  </si>
  <si>
    <t>CESU 10</t>
  </si>
  <si>
    <t>CESU 11</t>
  </si>
  <si>
    <t>CESU 12</t>
  </si>
  <si>
    <t>CESU 13</t>
  </si>
  <si>
    <t>CESU 14</t>
  </si>
  <si>
    <t>CESU 15</t>
  </si>
  <si>
    <t>CESU 16</t>
  </si>
  <si>
    <t>CESU 17</t>
  </si>
  <si>
    <t>CESU 18</t>
  </si>
  <si>
    <t>CESU 19</t>
  </si>
  <si>
    <t>CESU 21</t>
  </si>
  <si>
    <t>CESU 22</t>
  </si>
  <si>
    <t>CESU 23</t>
  </si>
  <si>
    <t>CESU 24</t>
  </si>
  <si>
    <t>CESU 25</t>
  </si>
  <si>
    <t>CESU 26</t>
  </si>
  <si>
    <t>CESU 27</t>
  </si>
  <si>
    <t>CESU 28</t>
  </si>
  <si>
    <t>CESU 29</t>
  </si>
  <si>
    <t>CESU 30</t>
  </si>
  <si>
    <t>CESU 31</t>
  </si>
  <si>
    <t>CESU 32</t>
  </si>
  <si>
    <t>CESU 33</t>
  </si>
  <si>
    <t>CESU 34</t>
  </si>
  <si>
    <t>CESU 35</t>
  </si>
  <si>
    <t>CESU 36</t>
  </si>
  <si>
    <t>CESU 37</t>
  </si>
  <si>
    <t>CESU 38</t>
  </si>
  <si>
    <t>CESU 39</t>
  </si>
  <si>
    <t>CESU 40</t>
  </si>
  <si>
    <t>CESU 41</t>
  </si>
  <si>
    <t>CESU 42</t>
  </si>
  <si>
    <t>CESU 43</t>
  </si>
  <si>
    <t>CESU 44</t>
  </si>
  <si>
    <t>CESU 45</t>
  </si>
  <si>
    <t>CESU 46</t>
  </si>
  <si>
    <t>CESU 47</t>
  </si>
  <si>
    <t>CESU 48</t>
  </si>
  <si>
    <t>CESU 49</t>
  </si>
  <si>
    <t>CESU 50</t>
  </si>
  <si>
    <t>CESU 51</t>
  </si>
  <si>
    <t>CESU 52</t>
  </si>
  <si>
    <t>CESU 53</t>
  </si>
  <si>
    <t>CESU 54</t>
  </si>
  <si>
    <t>CESU 55</t>
  </si>
  <si>
    <t>CESU 56</t>
  </si>
  <si>
    <t>CESU 57</t>
  </si>
  <si>
    <t>CESU 58</t>
  </si>
  <si>
    <t>CESU 59</t>
  </si>
  <si>
    <t>CESU 60</t>
  </si>
  <si>
    <t>CESU 61</t>
  </si>
  <si>
    <t>CESU 62</t>
  </si>
  <si>
    <t>CESU 63</t>
  </si>
  <si>
    <t>CESU 65</t>
  </si>
  <si>
    <t>CESU 66</t>
  </si>
  <si>
    <t>CESU 67</t>
  </si>
  <si>
    <t>CESU 68</t>
  </si>
  <si>
    <t>CESU 69</t>
  </si>
  <si>
    <t>CESU 70</t>
  </si>
  <si>
    <t>CESU 71</t>
  </si>
  <si>
    <t>CESU 72</t>
  </si>
  <si>
    <t>CESU 73</t>
  </si>
  <si>
    <t>CESU 74</t>
  </si>
  <si>
    <t>CESU 75</t>
  </si>
  <si>
    <t>CESU 77</t>
  </si>
  <si>
    <t>CESU 78</t>
  </si>
  <si>
    <t>CESU 79</t>
  </si>
  <si>
    <t>CESU 80</t>
  </si>
  <si>
    <t>CESU 81</t>
  </si>
  <si>
    <t>CESU 82</t>
  </si>
  <si>
    <t>CESU 83</t>
  </si>
  <si>
    <t>CESU 84</t>
  </si>
  <si>
    <t>CESU 85</t>
  </si>
  <si>
    <t>CESU 86</t>
  </si>
  <si>
    <t>CESU 87</t>
  </si>
  <si>
    <t>CESU 88</t>
  </si>
  <si>
    <t>CESU 89</t>
  </si>
  <si>
    <t>CESU 90</t>
  </si>
  <si>
    <t>CESU 91</t>
  </si>
  <si>
    <t>CESU 92</t>
  </si>
  <si>
    <t>CESU 93</t>
  </si>
  <si>
    <t>CESU 94</t>
  </si>
  <si>
    <t>CESU 95</t>
  </si>
  <si>
    <t>CESU 971</t>
  </si>
  <si>
    <t>CESU 972</t>
  </si>
  <si>
    <t>CESU 973</t>
  </si>
  <si>
    <t>CESU 974</t>
  </si>
  <si>
    <t>CESU 976</t>
  </si>
  <si>
    <t>CESU 987</t>
  </si>
  <si>
    <t>CESU 988</t>
  </si>
  <si>
    <t>CESU 2A</t>
  </si>
  <si>
    <t>CESU 2B</t>
  </si>
  <si>
    <t>CESU 64A</t>
  </si>
  <si>
    <t>CESU 64B</t>
  </si>
  <si>
    <t>CESU 76A</t>
  </si>
  <si>
    <t>CESU 76B</t>
  </si>
  <si>
    <t xml:space="preserve"> - </t>
  </si>
  <si>
    <t>CESU 01</t>
  </si>
  <si>
    <t>Ne pas compléter. Remplissage automatique à partir des données complétées dans les pages suivantes</t>
  </si>
  <si>
    <r>
      <t>Formateurs AFGSU hors institut de formation</t>
    </r>
    <r>
      <rPr>
        <vertAlign val="superscript"/>
        <sz val="11"/>
        <color theme="1"/>
        <rFont val="Calibri"/>
        <family val="2"/>
        <scheme val="minor"/>
      </rPr>
      <t>1</t>
    </r>
  </si>
  <si>
    <t>Autre / non-connu</t>
  </si>
  <si>
    <t>Nombre</t>
  </si>
  <si>
    <t>Nombre d'étudiants</t>
  </si>
  <si>
    <t>Nombre de professionnels en activité</t>
  </si>
  <si>
    <t>Autre profession / Non-connu</t>
  </si>
  <si>
    <t>* Prothésiste = audio-prothésiste, prothésiste / podo-orthésiste, opticien lunetier, épithésiste, oculariste, orthopédiste-orthésiste.</t>
  </si>
  <si>
    <t>Prothésiste*</t>
  </si>
  <si>
    <t>Technicien d'analyses biomédicales</t>
  </si>
  <si>
    <r>
      <t>Dans cette page, vous allez renseigner le nombre d'attestations</t>
    </r>
    <r>
      <rPr>
        <b/>
        <sz val="11"/>
        <color theme="1"/>
        <rFont val="Calibri"/>
        <family val="2"/>
        <scheme val="minor"/>
      </rPr>
      <t xml:space="preserve"> AFGSU 2</t>
    </r>
    <r>
      <rPr>
        <sz val="11"/>
        <color theme="1"/>
        <rFont val="Calibri"/>
        <family val="2"/>
        <scheme val="minor"/>
      </rPr>
      <t xml:space="preserve"> délivrées, en 1ère délivrance (formation de 21h) et en renouvellement (7h).</t>
    </r>
  </si>
  <si>
    <t>Resp med</t>
  </si>
  <si>
    <t>Cadre</t>
  </si>
  <si>
    <t>Formateur dédié</t>
  </si>
  <si>
    <t xml:space="preserve"> vacataire</t>
  </si>
  <si>
    <t xml:space="preserve">Autres </t>
  </si>
  <si>
    <t>Logisticien</t>
  </si>
  <si>
    <t>cursus</t>
  </si>
  <si>
    <t>AFGSU1 FI</t>
  </si>
  <si>
    <t>AFGSU1 FC</t>
  </si>
  <si>
    <t>AFGSU2 FI</t>
  </si>
  <si>
    <t>AFGSU2 FC</t>
  </si>
  <si>
    <t>Rec AFGSU1</t>
  </si>
  <si>
    <t>Rec AFGSU2</t>
  </si>
  <si>
    <t>Rec GSU1</t>
  </si>
  <si>
    <t>Rec GSU2</t>
  </si>
  <si>
    <t>FC formateurs AFGSU</t>
  </si>
  <si>
    <t>Dynamique</t>
  </si>
  <si>
    <t>App moteurs</t>
  </si>
  <si>
    <t>Evaluation</t>
  </si>
  <si>
    <t>Simulation</t>
  </si>
  <si>
    <t>F2F SSE</t>
  </si>
  <si>
    <t>Référents SSE</t>
  </si>
  <si>
    <t>MCS</t>
  </si>
  <si>
    <t>IOA</t>
  </si>
  <si>
    <t>FAE amb smur</t>
  </si>
  <si>
    <t>Autre</t>
  </si>
  <si>
    <t>DAE pop gen</t>
  </si>
  <si>
    <t>DAE total</t>
  </si>
  <si>
    <t>PSC1</t>
  </si>
  <si>
    <t>PSE1</t>
  </si>
  <si>
    <t>PSE2</t>
  </si>
  <si>
    <t>FC PSE1</t>
  </si>
  <si>
    <t>FC PSE2</t>
  </si>
  <si>
    <t>Securité civile</t>
  </si>
  <si>
    <t>HAS</t>
  </si>
  <si>
    <t>Eq ETP</t>
  </si>
  <si>
    <t>App</t>
  </si>
  <si>
    <t>HA</t>
  </si>
  <si>
    <t>par CESU</t>
  </si>
  <si>
    <t>en collab</t>
  </si>
  <si>
    <t>par autre</t>
  </si>
  <si>
    <t>SF</t>
  </si>
  <si>
    <t>IDE</t>
  </si>
  <si>
    <t>IADE</t>
  </si>
  <si>
    <t>IBODE</t>
  </si>
  <si>
    <t>Ergo</t>
  </si>
  <si>
    <t>Podo</t>
  </si>
  <si>
    <t>Psychomot</t>
  </si>
  <si>
    <t>F2F AFGSU</t>
  </si>
  <si>
    <t>Transport pédia</t>
  </si>
  <si>
    <t>DAE</t>
  </si>
  <si>
    <t>APS</t>
  </si>
  <si>
    <t>Lib</t>
  </si>
  <si>
    <t>AFGSU SSE</t>
  </si>
  <si>
    <t>PEDAGO</t>
  </si>
  <si>
    <t>Nb total</t>
  </si>
  <si>
    <t>HA total</t>
  </si>
  <si>
    <t>F2F AFGSU institut</t>
  </si>
  <si>
    <t>F2F AFGSU hors</t>
  </si>
  <si>
    <t>Nb FI</t>
  </si>
  <si>
    <t>Nb FC</t>
  </si>
  <si>
    <t>AFGSU 1 total</t>
  </si>
  <si>
    <t>Nb HA</t>
  </si>
  <si>
    <t>direction</t>
  </si>
  <si>
    <t xml:space="preserve">administratif </t>
  </si>
  <si>
    <t>logisitique</t>
  </si>
  <si>
    <t>sécurité</t>
  </si>
  <si>
    <t>Autre / NC</t>
  </si>
  <si>
    <t>AFGSU 2 total</t>
  </si>
  <si>
    <t>AES/AMP</t>
  </si>
  <si>
    <t>Autre/NC</t>
  </si>
  <si>
    <t>Tch lab</t>
  </si>
  <si>
    <t>Manip</t>
  </si>
  <si>
    <t>kiné</t>
  </si>
  <si>
    <t>Ass méd</t>
  </si>
  <si>
    <t>Aux ambu</t>
  </si>
  <si>
    <t>Aux puer</t>
  </si>
  <si>
    <t>Puér</t>
  </si>
  <si>
    <t>Ass dentaire</t>
  </si>
  <si>
    <t>Chir dentiste</t>
  </si>
  <si>
    <t>Prépa pharma</t>
  </si>
  <si>
    <t>NB</t>
  </si>
  <si>
    <t>Nb ens</t>
  </si>
  <si>
    <t>Nb person</t>
  </si>
  <si>
    <t>Nb eleve</t>
  </si>
  <si>
    <t>FAE amb</t>
  </si>
  <si>
    <t>Transport ped</t>
  </si>
  <si>
    <t>Sécu civile</t>
  </si>
  <si>
    <t>FPSC</t>
  </si>
  <si>
    <t>FPS</t>
  </si>
  <si>
    <t>FSAq</t>
  </si>
  <si>
    <t>FCF PSC</t>
  </si>
  <si>
    <t>FCF PS</t>
  </si>
  <si>
    <t>Nb Total</t>
  </si>
  <si>
    <t>Ann 3</t>
  </si>
  <si>
    <t>Ann 4</t>
  </si>
  <si>
    <t>Ann 5</t>
  </si>
  <si>
    <t>Ann 6</t>
  </si>
  <si>
    <t>Ann 7</t>
  </si>
  <si>
    <t>Ann 8</t>
  </si>
  <si>
    <t>Ann 9</t>
  </si>
  <si>
    <t>Ann 10</t>
  </si>
  <si>
    <t>Ann 11</t>
  </si>
  <si>
    <t>non PS</t>
  </si>
  <si>
    <t>ES EMS</t>
  </si>
  <si>
    <t>collectif</t>
  </si>
  <si>
    <t>Réactu.</t>
  </si>
  <si>
    <t>Annexe 12</t>
  </si>
  <si>
    <t>Formation aux protocoles de coopération infirmiers</t>
  </si>
  <si>
    <r>
      <t>Prescription bilan d'imagerie</t>
    </r>
    <r>
      <rPr>
        <vertAlign val="superscript"/>
        <sz val="11"/>
        <color theme="1"/>
        <rFont val="Calibri"/>
        <family val="2"/>
        <scheme val="minor"/>
      </rPr>
      <t>2</t>
    </r>
  </si>
  <si>
    <r>
      <t>Sutures de plaies</t>
    </r>
    <r>
      <rPr>
        <vertAlign val="superscript"/>
        <sz val="11"/>
        <color theme="1"/>
        <rFont val="Calibri"/>
        <family val="2"/>
        <scheme val="minor"/>
      </rPr>
      <t>3</t>
    </r>
  </si>
  <si>
    <r>
      <t>Echoguidage pour ponction veineuse ou artérielle</t>
    </r>
    <r>
      <rPr>
        <vertAlign val="superscript"/>
        <sz val="11"/>
        <color theme="1"/>
        <rFont val="Calibri"/>
        <family val="2"/>
        <scheme val="minor"/>
      </rPr>
      <t>4</t>
    </r>
  </si>
  <si>
    <r>
      <rPr>
        <i/>
        <vertAlign val="superscript"/>
        <sz val="8"/>
        <color theme="1"/>
        <rFont val="Calibri"/>
        <family val="2"/>
        <scheme val="minor"/>
      </rPr>
      <t>2</t>
    </r>
    <r>
      <rPr>
        <i/>
        <sz val="8"/>
        <color theme="1"/>
        <rFont val="Calibri"/>
        <family val="2"/>
        <scheme val="minor"/>
      </rPr>
      <t xml:space="preserve"> Arrêté du 29 novembre 2019 relatif à l’autorisation du protocole de coopération « Evaluation du bilan radiologique requis et sa demande anticipée par l’infirmier ou l’infirmière organisateur de l’accueil (IOA), en lieu et place du médecin, pour les patients se présentant avec un traumatisme de membre dans un service d’urgences »</t>
    </r>
  </si>
  <si>
    <r>
      <rPr>
        <i/>
        <vertAlign val="superscript"/>
        <sz val="8"/>
        <color theme="1"/>
        <rFont val="Calibri"/>
        <family val="2"/>
        <scheme val="minor"/>
      </rPr>
      <t>3</t>
    </r>
    <r>
      <rPr>
        <i/>
        <sz val="8"/>
        <color theme="1"/>
        <rFont val="Calibri"/>
        <family val="2"/>
        <scheme val="minor"/>
      </rPr>
      <t xml:space="preserve"> Arrêté du 6 mars 2020 relatif à l'autorisation du protocole de coopération « Réalisation de sutures de plaies simples par un infirmier en lieu et place d'un médecin »</t>
    </r>
  </si>
  <si>
    <r>
      <rPr>
        <i/>
        <vertAlign val="superscript"/>
        <sz val="8"/>
        <color theme="1"/>
        <rFont val="Calibri"/>
        <family val="2"/>
        <scheme val="minor"/>
      </rPr>
      <t>4</t>
    </r>
    <r>
      <rPr>
        <i/>
        <sz val="8"/>
        <color theme="1"/>
        <rFont val="Calibri"/>
        <family val="2"/>
        <scheme val="minor"/>
      </rPr>
      <t xml:space="preserve"> Arrêté du 21 janvier 2021 relatif à l'autorisation du protocole de coopération « Réalisation d'échoguidage pour la ponction veineuse ou pose de voie veineuse périphérique au niveau du membre supérieur ou pour la ponction radiale artérielle par un(e) infirmier(e) en lieu et place d'un médecin dans l'ensemble des services MCO notamment en structure d'urgence »</t>
    </r>
  </si>
  <si>
    <t>Thématique principale</t>
  </si>
  <si>
    <t xml:space="preserve">Urgences en service de soins </t>
  </si>
  <si>
    <t xml:space="preserve">Urgences de l’enfant </t>
  </si>
  <si>
    <t xml:space="preserve">Soins en service d’urgence </t>
  </si>
  <si>
    <t xml:space="preserve">Situations sanitaires exceptionnelles (hors AFGSU SSE) </t>
  </si>
  <si>
    <t xml:space="preserve">Arrêt cardiaque </t>
  </si>
  <si>
    <t xml:space="preserve">Formation au facteur humain </t>
  </si>
  <si>
    <t xml:space="preserve">Urgences en milieu professionnel </t>
  </si>
  <si>
    <t xml:space="preserve">Transport sanitaire </t>
  </si>
  <si>
    <t xml:space="preserve">Urgences pré-hospitalières </t>
  </si>
  <si>
    <t xml:space="preserve">Urgences obstétricales </t>
  </si>
  <si>
    <t xml:space="preserve">Urgences psychiatriques </t>
  </si>
  <si>
    <t xml:space="preserve">Gestion des voies aériennes </t>
  </si>
  <si>
    <t xml:space="preserve">Urgences gériatriques </t>
  </si>
  <si>
    <t xml:space="preserve">Gestion de la douleur </t>
  </si>
  <si>
    <t xml:space="preserve">Formation en pédagogie </t>
  </si>
  <si>
    <t xml:space="preserve">Urgences en anesthésie-réanimation </t>
  </si>
  <si>
    <t xml:space="preserve">Régulation </t>
  </si>
  <si>
    <t xml:space="preserve">Formation à l’échographie </t>
  </si>
  <si>
    <t xml:space="preserve">Gestion du patient polytraumatisé </t>
  </si>
  <si>
    <t xml:space="preserve">Gestion des abords vasculaires </t>
  </si>
  <si>
    <t xml:space="preserve">Premiers secours </t>
  </si>
  <si>
    <t xml:space="preserve">Urgences cardiologiques </t>
  </si>
  <si>
    <t>Titre de la formation</t>
  </si>
  <si>
    <t>Autres professionnels de santé</t>
  </si>
  <si>
    <t>Autres personnels</t>
  </si>
  <si>
    <t>Non-connu</t>
  </si>
  <si>
    <t>AFGSU A12</t>
  </si>
  <si>
    <t>Rec A3</t>
  </si>
  <si>
    <t>Rec A4</t>
  </si>
  <si>
    <t>Rec A5</t>
  </si>
  <si>
    <t>Rec A6</t>
  </si>
  <si>
    <t>Rec A7</t>
  </si>
  <si>
    <t>Rec A8</t>
  </si>
  <si>
    <t>Rec A9</t>
  </si>
  <si>
    <t>Rec A10</t>
  </si>
  <si>
    <t>Rec A11</t>
  </si>
  <si>
    <t>Rec A12</t>
  </si>
  <si>
    <t>Rec An12</t>
  </si>
  <si>
    <t>Rec An11</t>
  </si>
  <si>
    <t>Rec An10</t>
  </si>
  <si>
    <t>Rec An9</t>
  </si>
  <si>
    <t>Rec An8</t>
  </si>
  <si>
    <t>Rec An7</t>
  </si>
  <si>
    <t>Rec An3</t>
  </si>
  <si>
    <t>Rec An4</t>
  </si>
  <si>
    <t>Rec An5</t>
  </si>
  <si>
    <t>Rec An6</t>
  </si>
  <si>
    <t>Imagerie</t>
  </si>
  <si>
    <t>Plaies</t>
  </si>
  <si>
    <t>Ponctions</t>
  </si>
  <si>
    <t>Ann 12</t>
  </si>
  <si>
    <t>rec SSE</t>
  </si>
  <si>
    <t>tot HA sse</t>
  </si>
  <si>
    <t>NC</t>
  </si>
  <si>
    <t>Autre PS</t>
  </si>
  <si>
    <t>rec</t>
  </si>
  <si>
    <t>Pharma</t>
  </si>
  <si>
    <t>AS</t>
  </si>
  <si>
    <t>AP</t>
  </si>
  <si>
    <t>Ambu</t>
  </si>
  <si>
    <t>Dans cette page, vous allez renseigner les autres formations réalisées dans votre CESU, en précisant le nom de la formation, sa thématique principale, le nombre de personnes formées et la durée en heures de la formation.</t>
  </si>
  <si>
    <t>Ressources humaines</t>
  </si>
  <si>
    <t>Formateurs</t>
  </si>
  <si>
    <t xml:space="preserve"> </t>
  </si>
  <si>
    <t>En collaboration</t>
  </si>
  <si>
    <t>Par une autre structure</t>
  </si>
  <si>
    <t>FI</t>
  </si>
  <si>
    <t>FC</t>
  </si>
  <si>
    <t>Réact</t>
  </si>
  <si>
    <t>AFGSU 1 et 2</t>
  </si>
  <si>
    <t>Fig 1. Nombre d'apprenants AFGSU 1 et 2, par type de formation et modalités d'organisation</t>
  </si>
  <si>
    <t>Annexe</t>
  </si>
  <si>
    <t>Apprenants</t>
  </si>
  <si>
    <t>Formations en pédagogie</t>
  </si>
  <si>
    <t>Formation des formateurs AFGSU</t>
  </si>
  <si>
    <t>Formation des formateurs SSE</t>
  </si>
  <si>
    <t>Formations aux situations d’urgence</t>
  </si>
  <si>
    <t>AFGSU 1</t>
  </si>
  <si>
    <t>Réactualisation AFGSU 1</t>
  </si>
  <si>
    <t>AFGSU 2</t>
  </si>
  <si>
    <t>Réactualisation AFGSU 2</t>
  </si>
  <si>
    <t>Infirmiers organisateurs de l’accueil</t>
  </si>
  <si>
    <t>Formation d’adaptation à l’emploi ambulancier SMUR</t>
  </si>
  <si>
    <t>Transports pédiatriques</t>
  </si>
  <si>
    <t>Formations aux situations d’exception</t>
  </si>
  <si>
    <t>Formation à la dynamique des groupes</t>
  </si>
  <si>
    <t>Formation aux apprentissages moteurs</t>
  </si>
  <si>
    <t>Formation aux méthodes d'évaluation</t>
  </si>
  <si>
    <t>Formation continue des formateurs AFGSU</t>
  </si>
  <si>
    <t>Formation des référents SSE</t>
  </si>
  <si>
    <t>Prescription bilan d'imagerie</t>
  </si>
  <si>
    <t>Suture de plaies</t>
  </si>
  <si>
    <t>Echoguidage pour ponction veineuse ou artérielle</t>
  </si>
  <si>
    <t>Médecins correspondants SAMU</t>
  </si>
  <si>
    <t>Initiation de la population à l'utilisation du DAE</t>
  </si>
  <si>
    <t>Apprendre à porter secours</t>
  </si>
  <si>
    <t>Formation sécurité civile</t>
  </si>
  <si>
    <t xml:space="preserve">Tab 1. Nombre d'apprenants et d'heures-apprenants par type de formation </t>
  </si>
  <si>
    <t>CESU</t>
  </si>
  <si>
    <t>Région</t>
  </si>
  <si>
    <t>Ville</t>
  </si>
  <si>
    <t>à renseigner</t>
  </si>
  <si>
    <t>Prot coop</t>
  </si>
  <si>
    <r>
      <t>FAE ambulanciers SMUR</t>
    </r>
    <r>
      <rPr>
        <b/>
        <vertAlign val="superscript"/>
        <sz val="11"/>
        <color theme="1"/>
        <rFont val="Calibri"/>
        <family val="2"/>
        <scheme val="minor"/>
      </rPr>
      <t>7</t>
    </r>
  </si>
  <si>
    <r>
      <t>Formation aux transports pédiatriques</t>
    </r>
    <r>
      <rPr>
        <b/>
        <vertAlign val="superscript"/>
        <sz val="11"/>
        <color theme="1"/>
        <rFont val="Calibri"/>
        <family val="2"/>
        <scheme val="minor"/>
      </rPr>
      <t>8</t>
    </r>
  </si>
  <si>
    <r>
      <t>Formation médecins correspondants SAMU</t>
    </r>
    <r>
      <rPr>
        <b/>
        <vertAlign val="superscript"/>
        <sz val="11"/>
        <color theme="1"/>
        <rFont val="Calibri"/>
        <family val="2"/>
        <scheme val="minor"/>
      </rPr>
      <t>9</t>
    </r>
  </si>
  <si>
    <r>
      <t>Initiation de la population à l'utilisation du DAE</t>
    </r>
    <r>
      <rPr>
        <b/>
        <vertAlign val="superscript"/>
        <sz val="11"/>
        <color theme="1"/>
        <rFont val="Calibri"/>
        <family val="2"/>
        <scheme val="minor"/>
      </rPr>
      <t>10</t>
    </r>
  </si>
  <si>
    <r>
      <t>Formation "Apprendre à porter secours" - Premiers secours - Situations d'urgence</t>
    </r>
    <r>
      <rPr>
        <b/>
        <vertAlign val="superscript"/>
        <sz val="11"/>
        <color theme="1"/>
        <rFont val="Calibri"/>
        <family val="2"/>
        <scheme val="minor"/>
      </rPr>
      <t>11</t>
    </r>
  </si>
  <si>
    <r>
      <t>PSC 1</t>
    </r>
    <r>
      <rPr>
        <vertAlign val="superscript"/>
        <sz val="11"/>
        <color theme="1"/>
        <rFont val="Calibri"/>
        <family val="2"/>
        <scheme val="minor"/>
      </rPr>
      <t>12</t>
    </r>
  </si>
  <si>
    <r>
      <t>PSE 1</t>
    </r>
    <r>
      <rPr>
        <vertAlign val="superscript"/>
        <sz val="11"/>
        <color theme="1"/>
        <rFont val="Calibri"/>
        <family val="2"/>
        <scheme val="minor"/>
      </rPr>
      <t>13</t>
    </r>
  </si>
  <si>
    <r>
      <t>PSE 2</t>
    </r>
    <r>
      <rPr>
        <vertAlign val="superscript"/>
        <sz val="11"/>
        <color theme="1"/>
        <rFont val="Calibri"/>
        <family val="2"/>
        <scheme val="minor"/>
      </rPr>
      <t>14</t>
    </r>
  </si>
  <si>
    <r>
      <t>Formateur Premiers Secours Civiques (PIC PAE F PSC)</t>
    </r>
    <r>
      <rPr>
        <vertAlign val="superscript"/>
        <sz val="11"/>
        <color theme="1"/>
        <rFont val="Calibri"/>
        <family val="2"/>
        <scheme val="minor"/>
      </rPr>
      <t>15</t>
    </r>
  </si>
  <si>
    <r>
      <t>Formateur Premiers Secours  (PIC PAE F PS)</t>
    </r>
    <r>
      <rPr>
        <vertAlign val="superscript"/>
        <sz val="11"/>
        <color theme="1"/>
        <rFont val="Calibri"/>
        <family val="2"/>
        <scheme val="minor"/>
      </rPr>
      <t>16</t>
    </r>
  </si>
  <si>
    <r>
      <t>Formateur en Sauvetage aquatique(PIC PAE F SSA)</t>
    </r>
    <r>
      <rPr>
        <vertAlign val="superscript"/>
        <sz val="11"/>
        <color theme="1"/>
        <rFont val="Calibri"/>
        <family val="2"/>
        <scheme val="minor"/>
      </rPr>
      <t>17</t>
    </r>
  </si>
  <si>
    <r>
      <t>Formation continue des formateurs PSC</t>
    </r>
    <r>
      <rPr>
        <vertAlign val="superscript"/>
        <sz val="11"/>
        <color theme="1"/>
        <rFont val="Calibri"/>
        <family val="2"/>
        <scheme val="minor"/>
      </rPr>
      <t>18</t>
    </r>
  </si>
  <si>
    <r>
      <t>Formation continue des formateurs PS</t>
    </r>
    <r>
      <rPr>
        <vertAlign val="superscript"/>
        <sz val="11"/>
        <color theme="1"/>
        <rFont val="Calibri"/>
        <family val="2"/>
        <scheme val="minor"/>
      </rPr>
      <t>18</t>
    </r>
  </si>
  <si>
    <r>
      <t>Formation continue PSE 1</t>
    </r>
    <r>
      <rPr>
        <vertAlign val="superscript"/>
        <sz val="11"/>
        <color theme="1"/>
        <rFont val="Calibri"/>
        <family val="2"/>
        <scheme val="minor"/>
      </rPr>
      <t>18</t>
    </r>
  </si>
  <si>
    <r>
      <t>Formations continue PSE 2</t>
    </r>
    <r>
      <rPr>
        <vertAlign val="superscript"/>
        <sz val="11"/>
        <color theme="1"/>
        <rFont val="Calibri"/>
        <family val="2"/>
        <scheme val="minor"/>
      </rPr>
      <t>18</t>
    </r>
  </si>
  <si>
    <r>
      <rPr>
        <i/>
        <vertAlign val="superscript"/>
        <sz val="8"/>
        <color theme="1"/>
        <rFont val="Calibri"/>
        <family val="2"/>
        <scheme val="minor"/>
      </rPr>
      <t>8</t>
    </r>
    <r>
      <rPr>
        <i/>
        <sz val="8"/>
        <color theme="1"/>
        <rFont val="Calibri"/>
        <family val="2"/>
        <scheme val="minor"/>
      </rPr>
      <t xml:space="preserve"> Circulaire n° 2005/67 relative à l'organisation des transports de nouveaux-nés, nourissons et enfants</t>
    </r>
  </si>
  <si>
    <r>
      <t xml:space="preserve">9 </t>
    </r>
    <r>
      <rPr>
        <i/>
        <sz val="8"/>
        <color theme="1"/>
        <rFont val="Calibri"/>
        <family val="2"/>
        <scheme val="minor"/>
      </rPr>
      <t>Arrêté du 12 février 2007 relatif aux médecins correspondants SAMU</t>
    </r>
  </si>
  <si>
    <r>
      <t xml:space="preserve">10 </t>
    </r>
    <r>
      <rPr>
        <i/>
        <sz val="8"/>
        <color theme="1"/>
        <rFont val="Calibri"/>
        <family val="2"/>
        <scheme val="minor"/>
      </rPr>
      <t>Arrêté du 6 novembre 2009 relatif à l'initiation des personnes non médecins à l'utilisation des DAE</t>
    </r>
  </si>
  <si>
    <r>
      <t xml:space="preserve">11 </t>
    </r>
    <r>
      <rPr>
        <i/>
        <sz val="8"/>
        <color theme="1"/>
        <rFont val="Calibri"/>
        <family val="2"/>
        <scheme val="minor"/>
      </rPr>
      <t>Décret n°2006-41 du 11 janvier 2006 relatif à la sensibilisation à la prévention des risques - Circulaire n° 2006-085 du 24 mai 2006 - Convention ministère de l'education nationale et ministère de la sante du 21 janvier 2010</t>
    </r>
  </si>
  <si>
    <r>
      <t xml:space="preserve">12 </t>
    </r>
    <r>
      <rPr>
        <i/>
        <sz val="8"/>
        <color theme="1"/>
        <rFont val="Calibri"/>
        <family val="2"/>
        <scheme val="minor"/>
      </rPr>
      <t>Arrêté du 24 juillet 2007 modifié fixant le référentiel national de compétences relatif à l'UE PSC 1</t>
    </r>
  </si>
  <si>
    <r>
      <t xml:space="preserve">13 </t>
    </r>
    <r>
      <rPr>
        <i/>
        <sz val="8"/>
        <color theme="1"/>
        <rFont val="Calibri"/>
        <family val="2"/>
        <scheme val="minor"/>
      </rPr>
      <t>Arrêté du 24 août 2007 fixant le référentiel national de compétences de sécurité civile relatif à l'UE PSE 1</t>
    </r>
  </si>
  <si>
    <r>
      <t xml:space="preserve">14 </t>
    </r>
    <r>
      <rPr>
        <i/>
        <sz val="8"/>
        <color theme="1"/>
        <rFont val="Calibri"/>
        <family val="2"/>
        <scheme val="minor"/>
      </rPr>
      <t>Arrêté du 14 novembre 2007 fixant le référentiel national de compétences de sécurité civile relatif à l' UE PSE 2</t>
    </r>
  </si>
  <si>
    <r>
      <t xml:space="preserve">15 </t>
    </r>
    <r>
      <rPr>
        <i/>
        <sz val="8"/>
        <color theme="1"/>
        <rFont val="Calibri"/>
        <family val="2"/>
        <scheme val="minor"/>
      </rPr>
      <t>Arrêté du 8 aout 2012 fixant le référentiel national de compétences de sécurité civile relatif à l’unité d’enseignement « pédagogie initiale commune de formateur» ; Arrêté du 4 septembre 2012 fixant le référentiel national de compétences de sécurité civile relatif à l’unité d’enseignement « pédagogie appliquée à l’emploi de formateur en prévention et secours civiques » ; Arrêté du 8 aout 2012 fixant le référentiel national de compétences de sécurité civile relatif à l’unité d’enseignement « pédagogie initiale commune de formateur» ; Arrêté du 4 septembre 2012 fixant le référentiel national de compétences de sécurité civile relatif à l’unité d’enseignement « pédagogie appliquée à l’emploi de formateur en prévention et secours civiques »</t>
    </r>
  </si>
  <si>
    <r>
      <t xml:space="preserve">16 </t>
    </r>
    <r>
      <rPr>
        <i/>
        <sz val="8"/>
        <color theme="1"/>
        <rFont val="Calibri"/>
        <family val="2"/>
        <scheme val="minor"/>
      </rPr>
      <t>Arrêté du 3 septembre 2012 fixant le référentiel national de compétences de sécurité civile relatif à l’unité d’enseignement « pédagogie appliquée à l’emploi de formateur aux premiers secours »</t>
    </r>
  </si>
  <si>
    <r>
      <t xml:space="preserve">17 </t>
    </r>
    <r>
      <rPr>
        <i/>
        <sz val="8"/>
        <color theme="1"/>
        <rFont val="Calibri"/>
        <family val="2"/>
        <scheme val="minor"/>
      </rPr>
      <t>Arrêté du 20 février 2014 fixant le référentiel national de compétences de sécurité civile relatif à l’unité d’enseignement « pédagogie appliquée à l’emploi de formateur au sauvetage aquatique en milieu naturel »</t>
    </r>
  </si>
  <si>
    <r>
      <t xml:space="preserve">18 </t>
    </r>
    <r>
      <rPr>
        <i/>
        <sz val="8"/>
        <color theme="1"/>
        <rFont val="Calibri"/>
        <family val="2"/>
        <scheme val="minor"/>
      </rPr>
      <t>Arrêté du 24 mai 2000 portant organisation de la formation continue dans le domaine des premiers secours</t>
    </r>
  </si>
  <si>
    <r>
      <rPr>
        <i/>
        <vertAlign val="superscript"/>
        <sz val="8"/>
        <color theme="1"/>
        <rFont val="Calibri"/>
        <family val="2"/>
        <scheme val="minor"/>
      </rPr>
      <t>7</t>
    </r>
    <r>
      <rPr>
        <i/>
        <sz val="8"/>
        <color theme="1"/>
        <rFont val="Calibri"/>
        <family val="2"/>
        <scheme val="minor"/>
      </rPr>
      <t xml:space="preserve"> Arrêté du 17 mai 2023 relatif à la formation d’adaptation à l’emploi des ambulanciers diplômés d’Etat de structure mobile d’urgence et de réanimation de la fonction publique hospitalière</t>
    </r>
  </si>
  <si>
    <r>
      <rPr>
        <i/>
        <vertAlign val="superscript"/>
        <sz val="8"/>
        <color theme="1"/>
        <rFont val="Calibri"/>
        <family val="2"/>
        <scheme val="minor"/>
      </rPr>
      <t>5</t>
    </r>
    <r>
      <rPr>
        <i/>
        <sz val="8"/>
        <color theme="1"/>
        <rFont val="Calibri"/>
        <family val="2"/>
        <scheme val="minor"/>
      </rPr>
      <t xml:space="preserve"> Arrêté du 31 octobre 2022 relatif à la formation aux actes professionnels pouvant être accomplis par des ambulanciers dans le cadre de l’aide médicale urgente</t>
    </r>
  </si>
  <si>
    <r>
      <t>Formation aux actes ambulanciers dans le cadre de l'AMU</t>
    </r>
    <r>
      <rPr>
        <b/>
        <vertAlign val="superscript"/>
        <sz val="11"/>
        <color theme="1"/>
        <rFont val="Calibri"/>
        <family val="2"/>
        <scheme val="minor"/>
      </rPr>
      <t>5</t>
    </r>
  </si>
  <si>
    <r>
      <t>Formation des UMH-P</t>
    </r>
    <r>
      <rPr>
        <b/>
        <vertAlign val="superscript"/>
        <sz val="11"/>
        <color theme="1"/>
        <rFont val="Calibri"/>
        <family val="2"/>
        <scheme val="minor"/>
      </rPr>
      <t>6</t>
    </r>
  </si>
  <si>
    <r>
      <rPr>
        <i/>
        <vertAlign val="superscript"/>
        <sz val="8"/>
        <color theme="1"/>
        <rFont val="Calibri"/>
        <family val="2"/>
        <scheme val="minor"/>
      </rPr>
      <t>6</t>
    </r>
    <r>
      <rPr>
        <i/>
        <sz val="8"/>
        <color theme="1"/>
        <rFont val="Calibri"/>
        <family val="2"/>
        <scheme val="minor"/>
      </rPr>
      <t xml:space="preserve"> Décret n°2023-1374 du 29 décembre 2023 relatif aux conditions d'implantation de l'activité de médecine d'urgence </t>
    </r>
  </si>
  <si>
    <t>Gestes amb AMU</t>
  </si>
  <si>
    <t>UMHP</t>
  </si>
  <si>
    <t>Actes ambulanciers dans le cadre de l'AMU</t>
  </si>
  <si>
    <t>Unité mobiles hospitalières paramédicalisées</t>
  </si>
  <si>
    <t>Lons le Saunier</t>
  </si>
  <si>
    <t>ANNEE 2024</t>
  </si>
  <si>
    <t>Parmi les organismes de formation, on considère la formation :</t>
  </si>
  <si>
    <t>- "assurée par le CESU ", lorsque la formation est intégralement assurée par le CESU ;</t>
  </si>
  <si>
    <t>- "assurée en collaboration", lorsque la formation est assurée en collaboration avec une UFR, un institut, une école ou un établissement de santé dans le cadre d'un partenariat avec le CESU</t>
  </si>
  <si>
    <t>DECLARATION HAS</t>
  </si>
  <si>
    <t>Dans cette page, vous allez renseigner les ressources humaines, personnes à temps dédié ou associées à votre CESU (en nombre de personnes et en équivalent temps plein) et la déclaration HAS de votre CESU comme centre de simulation.</t>
  </si>
  <si>
    <r>
      <t>AFGSU 1</t>
    </r>
    <r>
      <rPr>
        <b/>
        <sz val="14"/>
        <color theme="1"/>
        <rFont val="Calibri"/>
        <family val="2"/>
        <scheme val="minor"/>
      </rPr>
      <t xml:space="preserve"> -  nombre d'attestations par lieu d'exercice</t>
    </r>
  </si>
  <si>
    <t>Etablissement médico-social</t>
  </si>
  <si>
    <t>Cabinet ou structure de ville</t>
  </si>
  <si>
    <t>Etablissement de
santé</t>
  </si>
  <si>
    <t>Ecole, institut ou université</t>
  </si>
  <si>
    <t>Les chiffres doivent être détaillés 3 fois, selon l'organisme de formation, selon la catégorie professionnelle et selon le lieu d'exercice.</t>
  </si>
  <si>
    <t>Les 3 totaux doivent être identiques. Après avoir complété cette page, vérifiez ici :</t>
  </si>
  <si>
    <r>
      <t>AFGSU 2</t>
    </r>
    <r>
      <rPr>
        <b/>
        <sz val="14"/>
        <color theme="1"/>
        <rFont val="Calibri"/>
        <family val="2"/>
        <scheme val="minor"/>
      </rPr>
      <t xml:space="preserve"> -  nombre d'attestations par lieu d'exercice</t>
    </r>
  </si>
  <si>
    <t>Ecole</t>
  </si>
  <si>
    <t>ES</t>
  </si>
  <si>
    <t>EMS</t>
  </si>
  <si>
    <t>Ecole, institut, université</t>
  </si>
  <si>
    <t>Etablissement de santé</t>
  </si>
  <si>
    <t>Cabinet, structure de ville</t>
  </si>
  <si>
    <t>AFGSU 1 FI</t>
  </si>
  <si>
    <t>AFGSU 1 FC</t>
  </si>
  <si>
    <t>Rec AFGSU 1</t>
  </si>
  <si>
    <t>AFGSU 2 FI</t>
  </si>
  <si>
    <t>AFGSU 2 FC</t>
  </si>
  <si>
    <t>Rec AFGSU 2</t>
  </si>
  <si>
    <t>- "assurée par une autre structure", lorsque le CESU ne délivre que l'attestation de formation dans le cadre d'une convention avec un organisme de formation</t>
  </si>
  <si>
    <t>Les chiffres doivent être détaillés 2 fois, selon la catégorie professionnelle et selon le lieu d'exercice.</t>
  </si>
  <si>
    <r>
      <t>Dans cette page, vous allez renseigner le nombre d'attestations</t>
    </r>
    <r>
      <rPr>
        <b/>
        <sz val="11"/>
        <color theme="1"/>
        <rFont val="Calibri"/>
        <family val="2"/>
        <scheme val="minor"/>
      </rPr>
      <t xml:space="preserve"> AFGSU SSE</t>
    </r>
    <r>
      <rPr>
        <sz val="11"/>
        <color theme="1"/>
        <rFont val="Calibri"/>
        <family val="2"/>
        <scheme val="minor"/>
      </rPr>
      <t xml:space="preserve"> délivrées pour chaque annexe, en 1ère délivrance et en renouvellement.</t>
    </r>
  </si>
  <si>
    <t>Les 2 totaux doivent être identiques. Après avoir complété cette page, vérifiez ici :</t>
  </si>
  <si>
    <r>
      <t>AFGSU SSE</t>
    </r>
    <r>
      <rPr>
        <b/>
        <sz val="14"/>
        <color theme="1"/>
        <rFont val="Calibri"/>
        <family val="2"/>
        <scheme val="minor"/>
      </rPr>
      <t xml:space="preserve"> -  nombre d'attestations par lieu d'exercice</t>
    </r>
  </si>
  <si>
    <r>
      <t>AFGSU SSE</t>
    </r>
    <r>
      <rPr>
        <b/>
        <sz val="14"/>
        <color theme="1"/>
        <rFont val="Calibri"/>
        <family val="2"/>
        <scheme val="minor"/>
      </rPr>
      <t xml:space="preserve"> -  nombre d'attestations par catégorie professionnelle</t>
    </r>
  </si>
  <si>
    <t>AFGSUSSE</t>
  </si>
  <si>
    <t>Fig 2. Nombre d'apprenants AFGSU SSE, par type de formation</t>
  </si>
  <si>
    <t>Fig 3. Nombre d'apprenants AFGSU 1, 2 et SSE, par lieu de 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</si>
</sst>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8" x14ac:knownFonts="1">
    <font>
      <sz val="11"/>
      <color theme="1"/>
      <name val="Calibri"/>
      <family val="2"/>
      <scheme val="minor"/>
    </font>
    <font>
      <sz val="16"/>
      <color theme="1"/>
      <name val="Calibri"/>
      <family val="2"/>
      <scheme val="minor"/>
    </font>
    <font>
      <b/>
      <sz val="12"/>
      <color theme="1"/>
      <name val="Calibri"/>
      <family val="2"/>
      <scheme val="minor"/>
    </font>
    <font>
      <b/>
      <sz val="11"/>
      <name val="Calibri"/>
      <family val="2"/>
      <scheme val="minor"/>
    </font>
    <font>
      <sz val="8"/>
      <color theme="1"/>
      <name val="Calibri"/>
      <family val="2"/>
      <scheme val="minor"/>
    </font>
    <font>
      <sz val="11"/>
      <name val="Calibri"/>
      <family val="2"/>
      <scheme val="minor"/>
    </font>
    <font>
      <b/>
      <sz val="20"/>
      <color theme="1"/>
      <name val="Calibri"/>
      <family val="2"/>
      <scheme val="minor"/>
    </font>
    <font>
      <b/>
      <sz val="11"/>
      <color theme="1"/>
      <name val="Calibri"/>
      <family val="2"/>
      <scheme val="minor"/>
    </font>
    <font>
      <sz val="16"/>
      <color theme="0"/>
      <name val="Calibri"/>
      <family val="2"/>
      <scheme val="minor"/>
    </font>
    <font>
      <i/>
      <sz val="11"/>
      <color theme="1"/>
      <name val="Calibri"/>
      <family val="2"/>
      <scheme val="minor"/>
    </font>
    <font>
      <sz val="12"/>
      <color theme="1"/>
      <name val="Calibri"/>
      <family val="2"/>
      <scheme val="minor"/>
    </font>
    <font>
      <i/>
      <sz val="8"/>
      <color theme="1"/>
      <name val="Calibri"/>
      <family val="2"/>
      <scheme val="minor"/>
    </font>
    <font>
      <vertAlign val="superscript"/>
      <sz val="11"/>
      <color theme="1"/>
      <name val="Calibri"/>
      <family val="2"/>
      <scheme val="minor"/>
    </font>
    <font>
      <i/>
      <vertAlign val="superscript"/>
      <sz val="8"/>
      <color theme="1"/>
      <name val="Calibri"/>
      <family val="2"/>
      <scheme val="minor"/>
    </font>
    <font>
      <b/>
      <sz val="10"/>
      <color theme="1"/>
      <name val="Calibri"/>
      <family val="2"/>
      <scheme val="minor"/>
    </font>
    <font>
      <b/>
      <sz val="18"/>
      <color theme="1"/>
      <name val="Calibri"/>
      <family val="2"/>
      <scheme val="minor"/>
    </font>
    <font>
      <b/>
      <sz val="14"/>
      <color theme="1"/>
      <name val="Calibri"/>
      <family val="2"/>
      <scheme val="minor"/>
    </font>
    <font>
      <b/>
      <i/>
      <sz val="11"/>
      <color theme="1"/>
      <name val="Calibri"/>
      <family val="2"/>
      <scheme val="minor"/>
    </font>
    <font>
      <sz val="10"/>
      <name val="Arial"/>
      <family val="2"/>
    </font>
    <font>
      <b/>
      <vertAlign val="superscript"/>
      <sz val="11"/>
      <color theme="1"/>
      <name val="Calibri"/>
      <family val="2"/>
      <scheme val="minor"/>
    </font>
    <font>
      <sz val="11"/>
      <color theme="1"/>
      <name val="Calibri"/>
      <family val="2"/>
      <scheme val="minor"/>
    </font>
    <font>
      <sz val="11"/>
      <color theme="0"/>
      <name val="Calibri"/>
      <family val="2"/>
      <scheme val="minor"/>
    </font>
    <font>
      <sz val="36"/>
      <color theme="1"/>
      <name val="Calibri"/>
      <family val="2"/>
      <scheme val="minor"/>
    </font>
    <font>
      <sz val="18"/>
      <color theme="0" tint="-0.499984740745262"/>
      <name val="Calibri"/>
      <family val="2"/>
      <scheme val="minor"/>
    </font>
    <font>
      <sz val="10"/>
      <color theme="1"/>
      <name val="Calibri"/>
      <family val="2"/>
      <scheme val="minor"/>
    </font>
    <font>
      <b/>
      <u/>
      <sz val="11"/>
      <color theme="1"/>
      <name val="Calibri"/>
      <family val="2"/>
      <scheme val="minor"/>
    </font>
    <font>
      <sz val="11"/>
      <color theme="3" tint="0.79998168889431442"/>
      <name val="Calibri"/>
      <family val="2"/>
      <scheme val="minor"/>
    </font>
    <font>
      <sz val="11"/>
      <color theme="5" tint="0.79998168889431442"/>
      <name val="Calibri"/>
      <family val="2"/>
      <scheme val="minor"/>
    </font>
  </fonts>
  <fills count="34">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1"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bgColor indexed="64"/>
      </patternFill>
    </fill>
    <fill>
      <patternFill patternType="solid">
        <fgColor rgb="FF009999"/>
        <bgColor indexed="64"/>
      </patternFill>
    </fill>
    <fill>
      <patternFill patternType="solid">
        <fgColor rgb="FFBAECCB"/>
        <bgColor indexed="64"/>
      </patternFill>
    </fill>
    <fill>
      <patternFill patternType="solid">
        <fgColor rgb="FF00B050"/>
        <bgColor indexed="64"/>
      </patternFill>
    </fill>
    <fill>
      <patternFill patternType="solid">
        <fgColor rgb="FFFF0000"/>
        <bgColor indexed="64"/>
      </patternFill>
    </fill>
    <fill>
      <patternFill patternType="solid">
        <fgColor rgb="FFCC00CC"/>
        <bgColor indexed="64"/>
      </patternFill>
    </fill>
    <fill>
      <patternFill patternType="solid">
        <fgColor rgb="FF00B0F0"/>
        <bgColor indexed="64"/>
      </patternFill>
    </fill>
    <fill>
      <patternFill patternType="solid">
        <fgColor rgb="FFFFC000"/>
        <bgColor indexed="64"/>
      </patternFill>
    </fill>
    <fill>
      <patternFill patternType="solid">
        <fgColor rgb="FFFF00FF"/>
        <bgColor indexed="64"/>
      </patternFill>
    </fill>
    <fill>
      <patternFill patternType="solid">
        <fgColor rgb="FF9966FF"/>
        <bgColor indexed="64"/>
      </patternFill>
    </fill>
    <fill>
      <patternFill patternType="solid">
        <fgColor rgb="FFFFFFCC"/>
        <bgColor indexed="64"/>
      </patternFill>
    </fill>
    <fill>
      <patternFill patternType="solid">
        <fgColor rgb="FFC00000"/>
        <bgColor indexed="64"/>
      </patternFill>
    </fill>
    <fill>
      <patternFill patternType="solid">
        <fgColor theme="4" tint="0.39997558519241921"/>
        <bgColor indexed="64"/>
      </patternFill>
    </fill>
    <fill>
      <patternFill patternType="solid">
        <fgColor rgb="FF00FFCC"/>
        <bgColor indexed="64"/>
      </patternFill>
    </fill>
    <fill>
      <patternFill patternType="solid">
        <fgColor rgb="FF7030A0"/>
        <bgColor indexed="64"/>
      </patternFill>
    </fill>
    <fill>
      <patternFill patternType="solid">
        <fgColor theme="1"/>
        <bgColor indexed="64"/>
      </patternFill>
    </fill>
    <fill>
      <patternFill patternType="solid">
        <fgColor rgb="FFE1FFF7"/>
        <bgColor indexed="64"/>
      </patternFill>
    </fill>
    <fill>
      <patternFill patternType="solid">
        <fgColor rgb="FF00CC99"/>
        <bgColor indexed="64"/>
      </patternFill>
    </fill>
    <fill>
      <patternFill patternType="solid">
        <fgColor theme="2" tint="-0.499984740745262"/>
        <bgColor indexed="64"/>
      </patternFill>
    </fill>
    <fill>
      <patternFill patternType="solid">
        <fgColor theme="0" tint="-0.34998626667073579"/>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0.49998474074526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theme="4" tint="0.79998168889431442"/>
      </right>
      <top/>
      <bottom style="thin">
        <color theme="4" tint="0.79998168889431442"/>
      </bottom>
      <diagonal/>
    </border>
    <border>
      <left style="thin">
        <color theme="4" tint="0.79998168889431442"/>
      </left>
      <right style="thin">
        <color theme="4" tint="0.79998168889431442"/>
      </right>
      <top/>
      <bottom style="thin">
        <color theme="4" tint="0.79998168889431442"/>
      </bottom>
      <diagonal/>
    </border>
    <border>
      <left style="thin">
        <color theme="4" tint="0.79998168889431442"/>
      </left>
      <right/>
      <top/>
      <bottom style="thin">
        <color theme="4" tint="0.79998168889431442"/>
      </bottom>
      <diagonal/>
    </border>
    <border>
      <left/>
      <right style="thin">
        <color theme="4" tint="0.79998168889431442"/>
      </right>
      <top style="thin">
        <color theme="4" tint="0.79998168889431442"/>
      </top>
      <bottom style="thin">
        <color theme="4" tint="0.79998168889431442"/>
      </bottom>
      <diagonal/>
    </border>
    <border>
      <left style="thin">
        <color theme="4" tint="0.79998168889431442"/>
      </left>
      <right style="thin">
        <color theme="4" tint="0.79998168889431442"/>
      </right>
      <top style="thin">
        <color theme="4" tint="0.79998168889431442"/>
      </top>
      <bottom style="thin">
        <color theme="4" tint="0.79998168889431442"/>
      </bottom>
      <diagonal/>
    </border>
    <border>
      <left style="thin">
        <color theme="4" tint="0.79998168889431442"/>
      </left>
      <right/>
      <top style="thin">
        <color theme="4" tint="0.79998168889431442"/>
      </top>
      <bottom style="thin">
        <color theme="4" tint="0.79998168889431442"/>
      </bottom>
      <diagonal/>
    </border>
    <border>
      <left/>
      <right style="thin">
        <color theme="4" tint="0.79998168889431442"/>
      </right>
      <top style="thin">
        <color theme="4" tint="0.79998168889431442"/>
      </top>
      <bottom/>
      <diagonal/>
    </border>
    <border>
      <left style="thin">
        <color theme="4" tint="0.79998168889431442"/>
      </left>
      <right style="thin">
        <color theme="4" tint="0.79998168889431442"/>
      </right>
      <top style="thin">
        <color theme="4" tint="0.79998168889431442"/>
      </top>
      <bottom/>
      <diagonal/>
    </border>
    <border>
      <left style="thin">
        <color theme="4" tint="0.79998168889431442"/>
      </left>
      <right/>
      <top style="thin">
        <color theme="4" tint="0.79998168889431442"/>
      </top>
      <bottom/>
      <diagonal/>
    </border>
    <border>
      <left style="thin">
        <color theme="4"/>
      </left>
      <right style="thin">
        <color theme="4"/>
      </right>
      <top style="thin">
        <color theme="4"/>
      </top>
      <bottom style="thin">
        <color theme="4"/>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s>
  <cellStyleXfs count="3">
    <xf numFmtId="0" fontId="0" fillId="0" borderId="0"/>
    <xf numFmtId="0" fontId="18" fillId="0" borderId="0"/>
    <xf numFmtId="0" fontId="20" fillId="0" borderId="0"/>
  </cellStyleXfs>
  <cellXfs count="435">
    <xf numFmtId="0" fontId="0" fillId="0" borderId="0" xfId="0"/>
    <xf numFmtId="0" fontId="0" fillId="0" borderId="0" xfId="0" applyProtection="1"/>
    <xf numFmtId="0" fontId="0" fillId="2" borderId="0" xfId="0" applyFill="1"/>
    <xf numFmtId="0" fontId="2" fillId="2" borderId="0" xfId="0" applyFont="1" applyFill="1" applyAlignment="1">
      <alignment horizontal="center"/>
    </xf>
    <xf numFmtId="0" fontId="0" fillId="0" borderId="0" xfId="0" applyAlignment="1">
      <alignment horizontal="right"/>
    </xf>
    <xf numFmtId="0" fontId="5" fillId="2" borderId="0" xfId="0" applyFont="1" applyFill="1" applyBorder="1" applyProtection="1"/>
    <xf numFmtId="0" fontId="5" fillId="2" borderId="0" xfId="0" applyFont="1" applyFill="1" applyBorder="1" applyAlignment="1" applyProtection="1">
      <alignment horizontal="left" vertical="center" wrapText="1"/>
    </xf>
    <xf numFmtId="0" fontId="5" fillId="2" borderId="0" xfId="0" applyFont="1" applyFill="1" applyBorder="1" applyAlignment="1" applyProtection="1">
      <alignment horizontal="center"/>
    </xf>
    <xf numFmtId="0" fontId="1" fillId="0" borderId="0" xfId="0" applyFont="1" applyProtection="1"/>
    <xf numFmtId="0" fontId="0" fillId="2" borderId="0" xfId="0" applyFill="1" applyProtection="1"/>
    <xf numFmtId="0" fontId="4" fillId="0" borderId="0" xfId="0" applyFont="1" applyProtection="1"/>
    <xf numFmtId="0" fontId="3" fillId="2" borderId="0" xfId="0" applyFont="1" applyFill="1" applyBorder="1" applyAlignment="1" applyProtection="1">
      <alignment horizontal="left" vertical="center" wrapText="1"/>
    </xf>
    <xf numFmtId="0" fontId="3" fillId="2" borderId="0" xfId="0" applyFont="1" applyFill="1" applyBorder="1" applyAlignment="1" applyProtection="1">
      <alignment horizontal="center" vertical="center" wrapText="1"/>
    </xf>
    <xf numFmtId="0" fontId="0" fillId="0" borderId="0" xfId="0" applyFill="1" applyProtection="1"/>
    <xf numFmtId="0" fontId="4" fillId="0" borderId="0" xfId="0" applyFont="1" applyFill="1" applyProtection="1"/>
    <xf numFmtId="0" fontId="5" fillId="2" borderId="0" xfId="0" applyFont="1" applyFill="1" applyBorder="1" applyAlignment="1" applyProtection="1">
      <alignment horizontal="justify" vertical="center" wrapText="1"/>
    </xf>
    <xf numFmtId="0" fontId="0" fillId="2" borderId="0" xfId="0" applyFill="1" applyBorder="1" applyProtection="1"/>
    <xf numFmtId="0" fontId="0" fillId="2" borderId="0" xfId="0" applyFill="1" applyAlignment="1" applyProtection="1">
      <alignment horizontal="right"/>
    </xf>
    <xf numFmtId="0" fontId="5" fillId="4" borderId="0" xfId="0" applyFont="1" applyFill="1" applyBorder="1" applyAlignment="1" applyProtection="1">
      <alignment horizontal="left" vertical="center" wrapText="1"/>
    </xf>
    <xf numFmtId="0" fontId="5" fillId="4" borderId="0" xfId="0" applyFont="1" applyFill="1" applyBorder="1" applyAlignment="1" applyProtection="1">
      <alignment horizontal="center"/>
    </xf>
    <xf numFmtId="0" fontId="5" fillId="4" borderId="0" xfId="0" applyFont="1" applyFill="1" applyBorder="1" applyAlignment="1" applyProtection="1">
      <alignment horizontal="justify" vertical="center" wrapText="1"/>
    </xf>
    <xf numFmtId="0" fontId="0" fillId="2" borderId="0" xfId="0" applyFill="1" applyAlignment="1" applyProtection="1">
      <alignment horizontal="center"/>
    </xf>
    <xf numFmtId="0" fontId="0" fillId="4" borderId="0" xfId="0" applyFill="1" applyProtection="1"/>
    <xf numFmtId="0" fontId="0" fillId="2" borderId="0" xfId="0" applyFill="1" applyAlignment="1" applyProtection="1"/>
    <xf numFmtId="0" fontId="10" fillId="2" borderId="0" xfId="0" applyFont="1" applyFill="1" applyAlignment="1">
      <alignment horizontal="center"/>
    </xf>
    <xf numFmtId="0" fontId="0" fillId="2" borderId="0" xfId="0" applyFill="1" applyAlignment="1" applyProtection="1">
      <alignment wrapText="1"/>
    </xf>
    <xf numFmtId="0" fontId="0" fillId="2" borderId="0" xfId="0" applyFill="1" applyAlignment="1" applyProtection="1">
      <alignment horizontal="center" wrapText="1"/>
    </xf>
    <xf numFmtId="0" fontId="8" fillId="7" borderId="0" xfId="0" applyFont="1" applyFill="1" applyBorder="1" applyAlignment="1" applyProtection="1">
      <alignment horizontal="left"/>
    </xf>
    <xf numFmtId="0" fontId="0" fillId="0" borderId="0" xfId="0" applyBorder="1"/>
    <xf numFmtId="0" fontId="0" fillId="2" borderId="0" xfId="0" applyFill="1" applyBorder="1" applyAlignment="1" applyProtection="1">
      <alignment horizontal="right"/>
    </xf>
    <xf numFmtId="0" fontId="0" fillId="2" borderId="0" xfId="0" applyFill="1" applyBorder="1" applyAlignment="1" applyProtection="1">
      <alignment horizontal="left"/>
    </xf>
    <xf numFmtId="0" fontId="9" fillId="2" borderId="0" xfId="0" applyFont="1" applyFill="1" applyBorder="1" applyAlignment="1" applyProtection="1"/>
    <xf numFmtId="0" fontId="0" fillId="2" borderId="0" xfId="0" applyFill="1" applyBorder="1" applyAlignment="1" applyProtection="1">
      <alignment horizontal="justify" wrapText="1"/>
    </xf>
    <xf numFmtId="0" fontId="7" fillId="0" borderId="0" xfId="0" applyFont="1" applyBorder="1" applyAlignment="1">
      <alignment wrapText="1"/>
    </xf>
    <xf numFmtId="0" fontId="0" fillId="2" borderId="0" xfId="0" applyFill="1" applyBorder="1"/>
    <xf numFmtId="0" fontId="7" fillId="2" borderId="0" xfId="0" applyFont="1" applyFill="1" applyBorder="1" applyAlignment="1">
      <alignment wrapText="1"/>
    </xf>
    <xf numFmtId="0" fontId="14" fillId="2" borderId="0" xfId="0" applyFont="1" applyFill="1" applyBorder="1" applyAlignment="1">
      <alignment horizontal="center" wrapText="1"/>
    </xf>
    <xf numFmtId="0" fontId="11" fillId="2" borderId="0" xfId="0" applyFont="1" applyFill="1" applyBorder="1"/>
    <xf numFmtId="0" fontId="0" fillId="4" borderId="0" xfId="0" applyFill="1" applyBorder="1"/>
    <xf numFmtId="0" fontId="0" fillId="4" borderId="1" xfId="0" applyFill="1" applyBorder="1"/>
    <xf numFmtId="0" fontId="0" fillId="10" borderId="0" xfId="0" applyFill="1" applyBorder="1"/>
    <xf numFmtId="0" fontId="0" fillId="8" borderId="1" xfId="0" applyFill="1" applyBorder="1"/>
    <xf numFmtId="0" fontId="7" fillId="2" borderId="0" xfId="0" applyFont="1" applyFill="1" applyBorder="1" applyAlignment="1">
      <alignment horizontal="right"/>
    </xf>
    <xf numFmtId="0" fontId="7" fillId="2" borderId="0" xfId="0" applyFont="1" applyFill="1" applyBorder="1"/>
    <xf numFmtId="0" fontId="7" fillId="6" borderId="1" xfId="0" applyFont="1" applyFill="1" applyBorder="1"/>
    <xf numFmtId="0" fontId="0" fillId="8" borderId="0" xfId="0" applyFill="1"/>
    <xf numFmtId="0" fontId="0" fillId="4" borderId="0" xfId="0" applyFill="1" applyBorder="1" applyProtection="1">
      <protection locked="0"/>
    </xf>
    <xf numFmtId="0" fontId="5" fillId="12" borderId="0" xfId="0" applyFont="1" applyFill="1" applyBorder="1" applyAlignment="1" applyProtection="1">
      <alignment horizontal="left" vertical="center" wrapText="1"/>
    </xf>
    <xf numFmtId="0" fontId="0" fillId="12" borderId="0" xfId="0" applyFill="1" applyBorder="1"/>
    <xf numFmtId="0" fontId="0" fillId="12" borderId="1" xfId="0" applyFill="1" applyBorder="1"/>
    <xf numFmtId="0" fontId="0" fillId="2" borderId="0" xfId="0" applyFill="1" applyBorder="1" applyAlignment="1" applyProtection="1"/>
    <xf numFmtId="0" fontId="2" fillId="2" borderId="0" xfId="0" applyFont="1" applyFill="1" applyProtection="1"/>
    <xf numFmtId="0" fontId="2" fillId="0" borderId="0" xfId="0" applyFont="1" applyProtection="1"/>
    <xf numFmtId="0" fontId="0" fillId="4" borderId="0" xfId="0" applyFill="1" applyAlignment="1" applyProtection="1">
      <alignment wrapText="1"/>
    </xf>
    <xf numFmtId="0" fontId="17" fillId="4" borderId="0" xfId="0" applyFont="1" applyFill="1" applyAlignment="1" applyProtection="1">
      <alignment horizontal="center" wrapText="1"/>
    </xf>
    <xf numFmtId="0" fontId="17" fillId="5" borderId="0" xfId="0" applyFont="1" applyFill="1" applyAlignment="1" applyProtection="1">
      <alignment horizontal="center" wrapText="1"/>
    </xf>
    <xf numFmtId="0" fontId="9" fillId="5" borderId="0" xfId="0" applyFont="1" applyFill="1" applyAlignment="1" applyProtection="1">
      <alignment horizontal="center" wrapText="1"/>
    </xf>
    <xf numFmtId="0" fontId="0" fillId="0" borderId="0" xfId="0" applyAlignment="1" applyProtection="1">
      <alignment wrapText="1"/>
    </xf>
    <xf numFmtId="0" fontId="0" fillId="4" borderId="0" xfId="0" applyFill="1" applyAlignment="1" applyProtection="1">
      <alignment horizontal="center" wrapText="1"/>
    </xf>
    <xf numFmtId="0" fontId="0" fillId="5" borderId="0" xfId="0" applyFill="1" applyAlignment="1" applyProtection="1">
      <alignment horizontal="center" wrapText="1"/>
    </xf>
    <xf numFmtId="0" fontId="0" fillId="12" borderId="0" xfId="0" applyFill="1" applyAlignment="1" applyProtection="1">
      <alignment horizontal="center" wrapText="1"/>
    </xf>
    <xf numFmtId="0" fontId="0" fillId="0" borderId="0" xfId="0" applyAlignment="1" applyProtection="1">
      <alignment horizontal="center" wrapText="1"/>
    </xf>
    <xf numFmtId="0" fontId="0" fillId="5" borderId="0" xfId="0" applyFill="1" applyProtection="1"/>
    <xf numFmtId="0" fontId="0" fillId="12" borderId="0" xfId="0" applyFill="1" applyProtection="1"/>
    <xf numFmtId="0" fontId="0" fillId="4" borderId="0" xfId="0" applyFill="1" applyBorder="1" applyProtection="1"/>
    <xf numFmtId="0" fontId="0" fillId="5" borderId="0" xfId="0" applyFill="1" applyBorder="1" applyProtection="1"/>
    <xf numFmtId="0" fontId="0" fillId="12" borderId="0" xfId="0" applyFill="1" applyBorder="1" applyProtection="1"/>
    <xf numFmtId="0" fontId="0" fillId="0" borderId="0" xfId="0" applyBorder="1" applyProtection="1"/>
    <xf numFmtId="0" fontId="7" fillId="2" borderId="0" xfId="0" applyFont="1" applyFill="1" applyProtection="1"/>
    <xf numFmtId="0" fontId="3" fillId="2" borderId="0" xfId="0" applyFont="1" applyFill="1" applyBorder="1" applyAlignment="1" applyProtection="1">
      <alignment horizontal="center"/>
    </xf>
    <xf numFmtId="0" fontId="0" fillId="4" borderId="0" xfId="0" applyFill="1" applyBorder="1" applyAlignment="1" applyProtection="1"/>
    <xf numFmtId="0" fontId="0" fillId="5" borderId="0" xfId="0" applyFill="1" applyBorder="1" applyAlignment="1" applyProtection="1"/>
    <xf numFmtId="0" fontId="0" fillId="12" borderId="0" xfId="0" applyFill="1" applyBorder="1" applyAlignment="1" applyProtection="1"/>
    <xf numFmtId="0" fontId="0" fillId="4" borderId="1" xfId="0" applyFill="1" applyBorder="1" applyAlignment="1" applyProtection="1"/>
    <xf numFmtId="0" fontId="0" fillId="5" borderId="1" xfId="0" applyFill="1" applyBorder="1" applyAlignment="1" applyProtection="1"/>
    <xf numFmtId="0" fontId="0" fillId="12" borderId="1" xfId="0" applyFill="1" applyBorder="1" applyAlignment="1" applyProtection="1"/>
    <xf numFmtId="0" fontId="0" fillId="2" borderId="0" xfId="0" applyFill="1" applyBorder="1" applyAlignment="1" applyProtection="1">
      <alignment horizontal="center"/>
    </xf>
    <xf numFmtId="0" fontId="7" fillId="4" borderId="0" xfId="0" applyFont="1" applyFill="1" applyAlignment="1" applyProtection="1">
      <alignment horizontal="right"/>
    </xf>
    <xf numFmtId="0" fontId="7" fillId="2" borderId="0" xfId="0" applyFont="1" applyFill="1" applyAlignment="1" applyProtection="1">
      <alignment horizontal="right"/>
    </xf>
    <xf numFmtId="0" fontId="0" fillId="4" borderId="0" xfId="0" applyFill="1" applyAlignment="1" applyProtection="1">
      <alignment horizontal="right"/>
    </xf>
    <xf numFmtId="0" fontId="0" fillId="12" borderId="0" xfId="0" applyFill="1" applyAlignment="1" applyProtection="1">
      <alignment horizontal="right"/>
    </xf>
    <xf numFmtId="0" fontId="7" fillId="2" borderId="0" xfId="0" applyFont="1" applyFill="1" applyBorder="1" applyAlignment="1" applyProtection="1">
      <alignment wrapText="1"/>
    </xf>
    <xf numFmtId="0" fontId="14" fillId="2" borderId="0" xfId="0" applyFont="1" applyFill="1" applyBorder="1" applyAlignment="1" applyProtection="1">
      <alignment horizontal="center" wrapText="1"/>
    </xf>
    <xf numFmtId="0" fontId="7" fillId="0" borderId="0" xfId="0" applyFont="1" applyBorder="1" applyAlignment="1" applyProtection="1">
      <alignment wrapText="1"/>
    </xf>
    <xf numFmtId="0" fontId="7" fillId="3" borderId="0" xfId="0" applyFont="1" applyFill="1" applyBorder="1" applyProtection="1"/>
    <xf numFmtId="0" fontId="0" fillId="3" borderId="0" xfId="0" applyFill="1" applyBorder="1" applyProtection="1"/>
    <xf numFmtId="0" fontId="0" fillId="3" borderId="1" xfId="0" applyFill="1" applyBorder="1" applyProtection="1"/>
    <xf numFmtId="0" fontId="11" fillId="2" borderId="0" xfId="0" applyFont="1" applyFill="1" applyBorder="1" applyProtection="1"/>
    <xf numFmtId="0" fontId="7" fillId="11" borderId="0" xfId="0" applyFont="1" applyFill="1" applyBorder="1" applyProtection="1"/>
    <xf numFmtId="0" fontId="0" fillId="11" borderId="0" xfId="0" applyFill="1" applyBorder="1" applyProtection="1"/>
    <xf numFmtId="0" fontId="0" fillId="12" borderId="1" xfId="0" applyFill="1" applyBorder="1" applyProtection="1"/>
    <xf numFmtId="0" fontId="0" fillId="4" borderId="1" xfId="0" applyFill="1" applyBorder="1" applyProtection="1"/>
    <xf numFmtId="0" fontId="7" fillId="2" borderId="0" xfId="0" applyFont="1" applyFill="1" applyBorder="1" applyAlignment="1" applyProtection="1">
      <alignment horizontal="right"/>
    </xf>
    <xf numFmtId="0" fontId="7" fillId="2" borderId="0" xfId="0" applyFont="1" applyFill="1" applyBorder="1" applyProtection="1"/>
    <xf numFmtId="0" fontId="7" fillId="6" borderId="1" xfId="0" applyFont="1" applyFill="1" applyBorder="1" applyProtection="1"/>
    <xf numFmtId="0" fontId="7" fillId="4" borderId="0" xfId="0" applyFont="1" applyFill="1" applyBorder="1" applyProtection="1">
      <protection locked="0"/>
    </xf>
    <xf numFmtId="0" fontId="7" fillId="8" borderId="1" xfId="0" applyFont="1" applyFill="1" applyBorder="1"/>
    <xf numFmtId="0" fontId="0" fillId="8" borderId="0" xfId="0" quotePrefix="1" applyFill="1"/>
    <xf numFmtId="0" fontId="7" fillId="9" borderId="0" xfId="0" applyFont="1" applyFill="1" applyAlignment="1" applyProtection="1">
      <alignment horizontal="right"/>
    </xf>
    <xf numFmtId="0" fontId="0" fillId="9" borderId="1" xfId="0" applyFill="1" applyBorder="1" applyAlignment="1" applyProtection="1"/>
    <xf numFmtId="0" fontId="0" fillId="2" borderId="0" xfId="0" applyFill="1" applyAlignment="1" applyProtection="1">
      <alignment horizontal="left"/>
    </xf>
    <xf numFmtId="0" fontId="16" fillId="12" borderId="0" xfId="0" applyFont="1" applyFill="1" applyAlignment="1" applyProtection="1">
      <alignment horizontal="center" vertical="top"/>
    </xf>
    <xf numFmtId="0" fontId="17" fillId="4" borderId="0" xfId="0" applyFont="1" applyFill="1" applyAlignment="1" applyProtection="1">
      <alignment horizontal="center" wrapText="1"/>
    </xf>
    <xf numFmtId="0" fontId="17" fillId="5" borderId="0" xfId="0" applyFont="1" applyFill="1" applyAlignment="1" applyProtection="1">
      <alignment horizontal="center" wrapText="1"/>
    </xf>
    <xf numFmtId="0" fontId="0" fillId="0" borderId="0" xfId="2" applyFont="1" applyBorder="1" applyAlignment="1">
      <alignment horizontal="right"/>
    </xf>
    <xf numFmtId="0" fontId="0" fillId="0" borderId="0" xfId="2" applyFont="1" applyFill="1" applyBorder="1" applyAlignment="1">
      <alignment horizontal="right"/>
    </xf>
    <xf numFmtId="0" fontId="20" fillId="0" borderId="0" xfId="2" applyBorder="1"/>
    <xf numFmtId="0" fontId="20" fillId="0" borderId="0" xfId="2" applyFill="1" applyBorder="1"/>
    <xf numFmtId="0" fontId="0" fillId="0" borderId="0" xfId="2" applyFont="1" applyBorder="1" applyAlignment="1">
      <alignment horizontal="left"/>
    </xf>
    <xf numFmtId="0" fontId="10" fillId="2" borderId="0" xfId="0" applyFont="1" applyFill="1" applyBorder="1" applyAlignment="1">
      <alignment horizontal="center"/>
    </xf>
    <xf numFmtId="0" fontId="17" fillId="2" borderId="0" xfId="0" applyFont="1" applyFill="1" applyAlignment="1" applyProtection="1">
      <alignment horizontal="center" wrapText="1"/>
    </xf>
    <xf numFmtId="0" fontId="9" fillId="2" borderId="0" xfId="0" applyFont="1" applyFill="1" applyAlignment="1" applyProtection="1">
      <alignment horizontal="center" wrapText="1"/>
    </xf>
    <xf numFmtId="0" fontId="16" fillId="2" borderId="0" xfId="0" applyFont="1" applyFill="1" applyAlignment="1" applyProtection="1">
      <alignment horizontal="center" vertical="top"/>
    </xf>
    <xf numFmtId="0" fontId="17" fillId="12" borderId="0" xfId="0" applyFont="1" applyFill="1" applyAlignment="1" applyProtection="1">
      <alignment horizontal="center" wrapText="1"/>
    </xf>
    <xf numFmtId="0" fontId="9" fillId="12" borderId="0" xfId="0" applyFont="1" applyFill="1" applyAlignment="1" applyProtection="1">
      <alignment horizontal="center" wrapText="1"/>
    </xf>
    <xf numFmtId="0" fontId="0" fillId="2" borderId="0" xfId="0" applyFill="1" applyAlignment="1" applyProtection="1">
      <alignment horizontal="left"/>
    </xf>
    <xf numFmtId="0" fontId="8" fillId="7" borderId="0" xfId="0" applyFont="1" applyFill="1" applyAlignment="1" applyProtection="1"/>
    <xf numFmtId="1" fontId="5" fillId="4" borderId="1" xfId="0" applyNumberFormat="1" applyFont="1" applyFill="1" applyBorder="1" applyAlignment="1" applyProtection="1">
      <alignment horizontal="center"/>
      <protection locked="0"/>
    </xf>
    <xf numFmtId="1" fontId="0" fillId="4" borderId="1" xfId="0" applyNumberFormat="1" applyFill="1" applyBorder="1" applyAlignment="1" applyProtection="1">
      <alignment horizontal="center"/>
      <protection locked="0"/>
    </xf>
    <xf numFmtId="2" fontId="5" fillId="4" borderId="1" xfId="0" applyNumberFormat="1" applyFont="1" applyFill="1" applyBorder="1" applyAlignment="1" applyProtection="1">
      <alignment horizontal="center"/>
      <protection locked="0"/>
    </xf>
    <xf numFmtId="1" fontId="0" fillId="4" borderId="1" xfId="0" applyNumberFormat="1" applyFill="1" applyBorder="1" applyProtection="1">
      <protection locked="0"/>
    </xf>
    <xf numFmtId="1" fontId="0" fillId="12" borderId="1" xfId="0" applyNumberFormat="1" applyFill="1" applyBorder="1" applyProtection="1">
      <protection locked="0"/>
    </xf>
    <xf numFmtId="1" fontId="7" fillId="6" borderId="1" xfId="0" applyNumberFormat="1" applyFont="1" applyFill="1" applyBorder="1"/>
    <xf numFmtId="164" fontId="0" fillId="4" borderId="1" xfId="0" applyNumberFormat="1" applyFill="1" applyBorder="1" applyProtection="1">
      <protection locked="0"/>
    </xf>
    <xf numFmtId="164" fontId="0" fillId="12" borderId="1" xfId="0" applyNumberFormat="1" applyFill="1" applyBorder="1" applyProtection="1">
      <protection locked="0"/>
    </xf>
    <xf numFmtId="1" fontId="0" fillId="2" borderId="1" xfId="0" applyNumberFormat="1" applyFill="1" applyBorder="1" applyProtection="1">
      <protection locked="0"/>
    </xf>
    <xf numFmtId="1" fontId="0" fillId="2" borderId="1" xfId="0" applyNumberFormat="1" applyFill="1" applyBorder="1" applyAlignment="1" applyProtection="1">
      <protection locked="0"/>
    </xf>
    <xf numFmtId="1" fontId="0" fillId="4" borderId="1" xfId="0" applyNumberFormat="1" applyFill="1" applyBorder="1" applyAlignment="1" applyProtection="1">
      <protection locked="0"/>
    </xf>
    <xf numFmtId="1" fontId="0" fillId="12" borderId="1" xfId="0" applyNumberFormat="1" applyFill="1" applyBorder="1" applyAlignment="1" applyProtection="1">
      <protection locked="0"/>
    </xf>
    <xf numFmtId="164" fontId="0" fillId="2" borderId="1" xfId="0" applyNumberFormat="1" applyFill="1" applyBorder="1" applyProtection="1">
      <protection locked="0"/>
    </xf>
    <xf numFmtId="0" fontId="20" fillId="13" borderId="0" xfId="2" applyFill="1" applyBorder="1"/>
    <xf numFmtId="0" fontId="20" fillId="14" borderId="0" xfId="2" applyFill="1" applyBorder="1"/>
    <xf numFmtId="0" fontId="20" fillId="6" borderId="8" xfId="2" applyFill="1" applyBorder="1"/>
    <xf numFmtId="0" fontId="20" fillId="6" borderId="9" xfId="2" applyFill="1" applyBorder="1"/>
    <xf numFmtId="0" fontId="20" fillId="6" borderId="10" xfId="2" applyFill="1" applyBorder="1"/>
    <xf numFmtId="0" fontId="0" fillId="6" borderId="8" xfId="2" applyFont="1" applyFill="1" applyBorder="1"/>
    <xf numFmtId="0" fontId="0" fillId="6" borderId="6" xfId="2" applyFont="1" applyFill="1" applyBorder="1"/>
    <xf numFmtId="0" fontId="0" fillId="6" borderId="0" xfId="2" applyFont="1" applyFill="1" applyBorder="1"/>
    <xf numFmtId="0" fontId="0" fillId="15" borderId="8" xfId="2" applyFont="1" applyFill="1" applyBorder="1"/>
    <xf numFmtId="0" fontId="0" fillId="15" borderId="10" xfId="2" applyFont="1" applyFill="1" applyBorder="1"/>
    <xf numFmtId="0" fontId="20" fillId="16" borderId="8" xfId="2" applyFill="1" applyBorder="1"/>
    <xf numFmtId="0" fontId="20" fillId="16" borderId="9" xfId="2" applyFill="1" applyBorder="1"/>
    <xf numFmtId="0" fontId="20" fillId="16" borderId="10" xfId="2" applyFill="1" applyBorder="1"/>
    <xf numFmtId="0" fontId="20" fillId="16" borderId="0" xfId="2" applyFill="1" applyBorder="1"/>
    <xf numFmtId="0" fontId="20" fillId="17" borderId="0" xfId="2" applyFill="1" applyBorder="1"/>
    <xf numFmtId="0" fontId="0" fillId="17" borderId="0" xfId="2" applyFont="1" applyFill="1" applyBorder="1"/>
    <xf numFmtId="0" fontId="0" fillId="18" borderId="9" xfId="2" applyFont="1" applyFill="1" applyBorder="1"/>
    <xf numFmtId="0" fontId="20" fillId="19" borderId="10" xfId="2" applyFill="1" applyBorder="1"/>
    <xf numFmtId="0" fontId="20" fillId="20" borderId="8" xfId="2" applyFill="1" applyBorder="1"/>
    <xf numFmtId="0" fontId="20" fillId="20" borderId="10" xfId="2" applyFill="1" applyBorder="1"/>
    <xf numFmtId="0" fontId="20" fillId="20" borderId="0" xfId="2" applyFill="1" applyBorder="1"/>
    <xf numFmtId="0" fontId="20" fillId="17" borderId="8" xfId="2" applyFill="1" applyBorder="1"/>
    <xf numFmtId="0" fontId="20" fillId="17" borderId="9" xfId="2" applyFill="1" applyBorder="1"/>
    <xf numFmtId="0" fontId="20" fillId="17" borderId="10" xfId="2" applyFill="1" applyBorder="1"/>
    <xf numFmtId="0" fontId="20" fillId="21" borderId="8" xfId="2" applyFill="1" applyBorder="1"/>
    <xf numFmtId="0" fontId="20" fillId="21" borderId="9" xfId="2" applyFill="1" applyBorder="1"/>
    <xf numFmtId="0" fontId="20" fillId="21" borderId="10" xfId="2" applyFill="1" applyBorder="1"/>
    <xf numFmtId="0" fontId="20" fillId="22" borderId="0" xfId="2" applyFill="1" applyBorder="1"/>
    <xf numFmtId="0" fontId="20" fillId="21" borderId="0" xfId="2" applyFill="1" applyBorder="1"/>
    <xf numFmtId="0" fontId="0" fillId="23" borderId="8" xfId="2" applyFont="1" applyFill="1" applyBorder="1"/>
    <xf numFmtId="0" fontId="20" fillId="23" borderId="10" xfId="2" applyFill="1" applyBorder="1"/>
    <xf numFmtId="0" fontId="20" fillId="6" borderId="11" xfId="2" applyFill="1" applyBorder="1"/>
    <xf numFmtId="0" fontId="20" fillId="6" borderId="0" xfId="2" applyFill="1" applyBorder="1"/>
    <xf numFmtId="0" fontId="20" fillId="6" borderId="7" xfId="2" applyFill="1" applyBorder="1"/>
    <xf numFmtId="0" fontId="20" fillId="6" borderId="12" xfId="2" applyFill="1" applyBorder="1"/>
    <xf numFmtId="0" fontId="20" fillId="15" borderId="11" xfId="2" applyFill="1" applyBorder="1"/>
    <xf numFmtId="0" fontId="20" fillId="15" borderId="7" xfId="2" applyFill="1" applyBorder="1"/>
    <xf numFmtId="0" fontId="20" fillId="16" borderId="11" xfId="2" applyFill="1" applyBorder="1"/>
    <xf numFmtId="0" fontId="20" fillId="16" borderId="7" xfId="2" applyFill="1" applyBorder="1"/>
    <xf numFmtId="0" fontId="0" fillId="18" borderId="0" xfId="2" applyFont="1" applyFill="1" applyBorder="1"/>
    <xf numFmtId="0" fontId="20" fillId="19" borderId="11" xfId="2" applyFill="1" applyBorder="1"/>
    <xf numFmtId="0" fontId="20" fillId="20" borderId="7" xfId="2" applyFill="1" applyBorder="1"/>
    <xf numFmtId="0" fontId="20" fillId="17" borderId="11" xfId="2" applyFill="1" applyBorder="1"/>
    <xf numFmtId="0" fontId="20" fillId="17" borderId="7" xfId="2" applyFill="1" applyBorder="1"/>
    <xf numFmtId="0" fontId="20" fillId="21" borderId="7" xfId="2" applyFill="1" applyBorder="1"/>
    <xf numFmtId="0" fontId="0" fillId="23" borderId="7" xfId="2" applyFont="1" applyFill="1" applyBorder="1"/>
    <xf numFmtId="0" fontId="0" fillId="13" borderId="0" xfId="2" applyFont="1" applyFill="1" applyBorder="1"/>
    <xf numFmtId="1" fontId="0" fillId="0" borderId="0" xfId="0" applyNumberFormat="1"/>
    <xf numFmtId="2" fontId="0" fillId="0" borderId="0" xfId="0" applyNumberFormat="1"/>
    <xf numFmtId="0" fontId="0" fillId="16" borderId="0" xfId="2" applyFont="1" applyFill="1" applyBorder="1"/>
    <xf numFmtId="0" fontId="0" fillId="16" borderId="8" xfId="2" applyFont="1" applyFill="1" applyBorder="1"/>
    <xf numFmtId="0" fontId="0" fillId="19" borderId="8" xfId="2" applyFont="1" applyFill="1" applyBorder="1"/>
    <xf numFmtId="0" fontId="0" fillId="19" borderId="7" xfId="2" applyFont="1" applyFill="1" applyBorder="1"/>
    <xf numFmtId="0" fontId="0" fillId="20" borderId="7" xfId="2" applyFont="1" applyFill="1" applyBorder="1"/>
    <xf numFmtId="0" fontId="0" fillId="20" borderId="11" xfId="2" applyFont="1" applyFill="1" applyBorder="1"/>
    <xf numFmtId="0" fontId="0" fillId="20" borderId="8" xfId="2" applyFont="1" applyFill="1" applyBorder="1"/>
    <xf numFmtId="0" fontId="0" fillId="17" borderId="8" xfId="2" applyFont="1" applyFill="1" applyBorder="1"/>
    <xf numFmtId="0" fontId="0" fillId="17" borderId="11" xfId="2" applyFont="1" applyFill="1" applyBorder="1"/>
    <xf numFmtId="0" fontId="0" fillId="21" borderId="11" xfId="2" applyFont="1" applyFill="1" applyBorder="1"/>
    <xf numFmtId="0" fontId="0" fillId="21" borderId="7" xfId="2" applyFont="1" applyFill="1" applyBorder="1"/>
    <xf numFmtId="0" fontId="0" fillId="21" borderId="0" xfId="2" applyFont="1" applyFill="1" applyBorder="1"/>
    <xf numFmtId="0" fontId="0" fillId="21" borderId="9" xfId="2" applyFont="1" applyFill="1" applyBorder="1"/>
    <xf numFmtId="0" fontId="0" fillId="21" borderId="8" xfId="2" applyFont="1" applyFill="1" applyBorder="1"/>
    <xf numFmtId="0" fontId="0" fillId="23" borderId="11" xfId="2" applyFont="1" applyFill="1" applyBorder="1"/>
    <xf numFmtId="0" fontId="0" fillId="15" borderId="0" xfId="2" applyFont="1" applyFill="1" applyBorder="1"/>
    <xf numFmtId="0" fontId="0" fillId="15" borderId="7" xfId="2" applyFont="1" applyFill="1" applyBorder="1"/>
    <xf numFmtId="1" fontId="7" fillId="6" borderId="1" xfId="0" applyNumberFormat="1" applyFont="1" applyFill="1" applyBorder="1" applyProtection="1"/>
    <xf numFmtId="0" fontId="0" fillId="17" borderId="9" xfId="2" applyFont="1" applyFill="1" applyBorder="1"/>
    <xf numFmtId="0" fontId="21" fillId="0" borderId="0" xfId="0" applyFont="1"/>
    <xf numFmtId="0" fontId="0" fillId="14" borderId="0" xfId="2" applyFont="1" applyFill="1" applyBorder="1"/>
    <xf numFmtId="0" fontId="20" fillId="14" borderId="7" xfId="2" applyFill="1" applyBorder="1"/>
    <xf numFmtId="0" fontId="0" fillId="14" borderId="7" xfId="2" applyFont="1" applyFill="1" applyBorder="1"/>
    <xf numFmtId="0" fontId="20" fillId="25" borderId="0" xfId="2" applyFill="1" applyBorder="1"/>
    <xf numFmtId="0" fontId="0" fillId="25" borderId="0" xfId="0" applyFill="1"/>
    <xf numFmtId="0" fontId="0" fillId="16" borderId="11" xfId="2" applyFont="1" applyFill="1" applyBorder="1"/>
    <xf numFmtId="0" fontId="0" fillId="24" borderId="11" xfId="2" applyFont="1" applyFill="1" applyBorder="1"/>
    <xf numFmtId="0" fontId="0" fillId="24" borderId="7" xfId="2" applyFont="1" applyFill="1" applyBorder="1"/>
    <xf numFmtId="0" fontId="20" fillId="24" borderId="11" xfId="2" applyFill="1" applyBorder="1"/>
    <xf numFmtId="0" fontId="20" fillId="24" borderId="7" xfId="2" applyFill="1" applyBorder="1"/>
    <xf numFmtId="0" fontId="0" fillId="6" borderId="12" xfId="2" applyFont="1" applyFill="1" applyBorder="1"/>
    <xf numFmtId="0" fontId="20" fillId="14" borderId="12" xfId="2" applyFill="1" applyBorder="1"/>
    <xf numFmtId="0" fontId="0" fillId="26" borderId="0" xfId="2" applyFont="1" applyFill="1" applyBorder="1"/>
    <xf numFmtId="0" fontId="20" fillId="26" borderId="0" xfId="2" applyFill="1" applyBorder="1"/>
    <xf numFmtId="0" fontId="0" fillId="26" borderId="8" xfId="2" applyFont="1" applyFill="1" applyBorder="1"/>
    <xf numFmtId="0" fontId="20" fillId="26" borderId="10" xfId="2" applyFill="1" applyBorder="1"/>
    <xf numFmtId="0" fontId="20" fillId="26" borderId="8" xfId="2" applyFill="1" applyBorder="1"/>
    <xf numFmtId="0" fontId="20" fillId="26" borderId="7" xfId="2" applyFill="1" applyBorder="1"/>
    <xf numFmtId="0" fontId="20" fillId="26" borderId="11" xfId="2" applyFill="1" applyBorder="1"/>
    <xf numFmtId="0" fontId="0" fillId="26" borderId="7" xfId="2" applyFont="1" applyFill="1" applyBorder="1"/>
    <xf numFmtId="0" fontId="0" fillId="26" borderId="11" xfId="2" applyFont="1" applyFill="1" applyBorder="1"/>
    <xf numFmtId="0" fontId="20" fillId="13" borderId="8" xfId="2" applyFill="1" applyBorder="1"/>
    <xf numFmtId="0" fontId="20" fillId="13" borderId="9" xfId="2" applyFill="1" applyBorder="1"/>
    <xf numFmtId="0" fontId="20" fillId="13" borderId="11" xfId="2" applyFill="1" applyBorder="1"/>
    <xf numFmtId="0" fontId="20" fillId="13" borderId="7" xfId="2" applyFill="1" applyBorder="1"/>
    <xf numFmtId="0" fontId="20" fillId="13" borderId="10" xfId="2" applyFill="1" applyBorder="1"/>
    <xf numFmtId="0" fontId="0" fillId="22" borderId="0" xfId="2" applyFont="1" applyFill="1" applyBorder="1"/>
    <xf numFmtId="0" fontId="0" fillId="16" borderId="11" xfId="0" applyFill="1" applyBorder="1" applyAlignment="1" applyProtection="1">
      <alignment horizontal="right"/>
    </xf>
    <xf numFmtId="0" fontId="0" fillId="16" borderId="0" xfId="0" applyFill="1" applyBorder="1" applyAlignment="1" applyProtection="1">
      <alignment horizontal="right"/>
    </xf>
    <xf numFmtId="0" fontId="0" fillId="16" borderId="7" xfId="0" applyFill="1" applyBorder="1" applyAlignment="1" applyProtection="1">
      <alignment horizontal="right"/>
    </xf>
    <xf numFmtId="0" fontId="0" fillId="13" borderId="11" xfId="2" applyFont="1" applyFill="1" applyBorder="1"/>
    <xf numFmtId="0" fontId="0" fillId="13" borderId="11" xfId="0" applyFill="1" applyBorder="1" applyAlignment="1" applyProtection="1">
      <alignment horizontal="right"/>
    </xf>
    <xf numFmtId="0" fontId="0" fillId="13" borderId="0" xfId="0" applyFill="1" applyBorder="1" applyAlignment="1" applyProtection="1">
      <alignment horizontal="right"/>
    </xf>
    <xf numFmtId="0" fontId="0" fillId="13" borderId="7" xfId="0" applyFill="1" applyBorder="1" applyAlignment="1" applyProtection="1">
      <alignment horizontal="right"/>
    </xf>
    <xf numFmtId="0" fontId="0" fillId="11" borderId="0" xfId="2" applyFont="1" applyFill="1" applyBorder="1"/>
    <xf numFmtId="0" fontId="20" fillId="11" borderId="0" xfId="2" applyFill="1" applyBorder="1"/>
    <xf numFmtId="0" fontId="20" fillId="11" borderId="7" xfId="2" applyFill="1" applyBorder="1"/>
    <xf numFmtId="0" fontId="0" fillId="17" borderId="11" xfId="0" applyFill="1" applyBorder="1" applyAlignment="1" applyProtection="1"/>
    <xf numFmtId="0" fontId="0" fillId="17" borderId="0" xfId="0" applyFill="1" applyBorder="1" applyAlignment="1" applyProtection="1"/>
    <xf numFmtId="0" fontId="0" fillId="17" borderId="7" xfId="0" applyFill="1" applyBorder="1" applyAlignment="1" applyProtection="1"/>
    <xf numFmtId="0" fontId="0" fillId="13" borderId="8" xfId="2" applyFont="1" applyFill="1" applyBorder="1"/>
    <xf numFmtId="0" fontId="0" fillId="6" borderId="11" xfId="2" applyFont="1" applyFill="1" applyBorder="1"/>
    <xf numFmtId="0" fontId="20" fillId="27" borderId="7" xfId="2" applyFill="1" applyBorder="1"/>
    <xf numFmtId="0" fontId="0" fillId="13" borderId="11" xfId="0" applyFill="1" applyBorder="1" applyAlignment="1" applyProtection="1"/>
    <xf numFmtId="0" fontId="0" fillId="13" borderId="0" xfId="0" applyFill="1" applyBorder="1" applyAlignment="1" applyProtection="1"/>
    <xf numFmtId="0" fontId="0" fillId="13" borderId="7" xfId="0" applyFill="1" applyBorder="1" applyAlignment="1" applyProtection="1"/>
    <xf numFmtId="0" fontId="0" fillId="6" borderId="7" xfId="2" applyFont="1" applyFill="1" applyBorder="1"/>
    <xf numFmtId="0" fontId="0" fillId="11" borderId="11" xfId="2" applyFont="1" applyFill="1" applyBorder="1"/>
    <xf numFmtId="0" fontId="0" fillId="11" borderId="7" xfId="2" applyFont="1" applyFill="1" applyBorder="1"/>
    <xf numFmtId="0" fontId="0" fillId="28" borderId="0" xfId="2" applyFont="1" applyFill="1" applyBorder="1"/>
    <xf numFmtId="0" fontId="20" fillId="28" borderId="7" xfId="2" applyFill="1" applyBorder="1"/>
    <xf numFmtId="0" fontId="0" fillId="28" borderId="7" xfId="2" applyFont="1" applyFill="1" applyBorder="1"/>
    <xf numFmtId="0" fontId="0" fillId="27" borderId="0" xfId="2" applyFont="1" applyFill="1" applyBorder="1"/>
    <xf numFmtId="0" fontId="0" fillId="27" borderId="7" xfId="2" applyFont="1" applyFill="1" applyBorder="1"/>
    <xf numFmtId="0" fontId="0" fillId="29" borderId="0" xfId="2" applyFont="1" applyFill="1" applyBorder="1"/>
    <xf numFmtId="0" fontId="20" fillId="29" borderId="7" xfId="2" applyFill="1" applyBorder="1"/>
    <xf numFmtId="0" fontId="0" fillId="29" borderId="7" xfId="2" applyFont="1" applyFill="1" applyBorder="1"/>
    <xf numFmtId="0" fontId="0" fillId="22" borderId="0" xfId="0" applyFill="1" applyBorder="1" applyAlignment="1" applyProtection="1"/>
    <xf numFmtId="1" fontId="0" fillId="0" borderId="0" xfId="0" applyNumberFormat="1" applyBorder="1"/>
    <xf numFmtId="0" fontId="0" fillId="2" borderId="0" xfId="0" applyFill="1" applyBorder="1" applyAlignment="1" applyProtection="1">
      <alignment horizontal="center"/>
    </xf>
    <xf numFmtId="0" fontId="0" fillId="4" borderId="0" xfId="0" applyFill="1" applyAlignment="1" applyProtection="1">
      <alignment horizontal="right"/>
    </xf>
    <xf numFmtId="0" fontId="0" fillId="12" borderId="0" xfId="0" applyFill="1" applyAlignment="1" applyProtection="1">
      <alignment horizontal="right"/>
    </xf>
    <xf numFmtId="0" fontId="0" fillId="2" borderId="0" xfId="0" applyFill="1" applyBorder="1" applyAlignment="1" applyProtection="1">
      <alignment horizontal="justify" wrapText="1"/>
    </xf>
    <xf numFmtId="0" fontId="14" fillId="17" borderId="6" xfId="0" applyFont="1" applyFill="1" applyBorder="1" applyAlignment="1" applyProtection="1">
      <alignment horizontal="center"/>
    </xf>
    <xf numFmtId="0" fontId="14" fillId="17" borderId="5" xfId="0" applyFont="1" applyFill="1" applyBorder="1" applyAlignment="1" applyProtection="1">
      <alignment horizontal="center"/>
    </xf>
    <xf numFmtId="0" fontId="14" fillId="16" borderId="6" xfId="0" applyFont="1" applyFill="1" applyBorder="1" applyAlignment="1" applyProtection="1">
      <alignment horizontal="center"/>
    </xf>
    <xf numFmtId="0" fontId="14" fillId="16" borderId="5" xfId="0" applyFont="1" applyFill="1" applyBorder="1" applyAlignment="1" applyProtection="1">
      <alignment horizontal="center"/>
    </xf>
    <xf numFmtId="1" fontId="0" fillId="2" borderId="0" xfId="0" applyNumberFormat="1" applyFill="1" applyBorder="1" applyProtection="1"/>
    <xf numFmtId="164" fontId="0" fillId="2" borderId="0" xfId="0" applyNumberFormat="1" applyFill="1" applyBorder="1" applyProtection="1"/>
    <xf numFmtId="1" fontId="0" fillId="9" borderId="1" xfId="0" applyNumberFormat="1" applyFill="1" applyBorder="1" applyAlignment="1" applyProtection="1"/>
    <xf numFmtId="0" fontId="0" fillId="22" borderId="11" xfId="2" applyFont="1" applyFill="1" applyBorder="1"/>
    <xf numFmtId="0" fontId="0" fillId="22" borderId="11" xfId="0" applyFill="1" applyBorder="1" applyAlignment="1" applyProtection="1"/>
    <xf numFmtId="0" fontId="0" fillId="22" borderId="7" xfId="0" applyFill="1" applyBorder="1" applyAlignment="1" applyProtection="1">
      <alignment horizontal="left"/>
    </xf>
    <xf numFmtId="0" fontId="0" fillId="30" borderId="11" xfId="2" applyFont="1" applyFill="1" applyBorder="1"/>
    <xf numFmtId="0" fontId="0" fillId="30" borderId="11" xfId="0" applyFill="1" applyBorder="1" applyAlignment="1" applyProtection="1"/>
    <xf numFmtId="0" fontId="0" fillId="32" borderId="13" xfId="0" applyFill="1" applyBorder="1"/>
    <xf numFmtId="0" fontId="0" fillId="32" borderId="14" xfId="0" applyFill="1" applyBorder="1"/>
    <xf numFmtId="0" fontId="0" fillId="32" borderId="15" xfId="0" applyFill="1" applyBorder="1"/>
    <xf numFmtId="0" fontId="0" fillId="32" borderId="16" xfId="0" applyFill="1" applyBorder="1"/>
    <xf numFmtId="0" fontId="0" fillId="32" borderId="17" xfId="0" applyFill="1" applyBorder="1"/>
    <xf numFmtId="0" fontId="0" fillId="32" borderId="18" xfId="0" applyFill="1" applyBorder="1"/>
    <xf numFmtId="0" fontId="0" fillId="32" borderId="19" xfId="0" applyFill="1" applyBorder="1"/>
    <xf numFmtId="0" fontId="0" fillId="32" borderId="20" xfId="0" applyFill="1" applyBorder="1"/>
    <xf numFmtId="0" fontId="24" fillId="32" borderId="17" xfId="0" applyFont="1" applyFill="1" applyBorder="1"/>
    <xf numFmtId="0" fontId="14" fillId="32" borderId="16" xfId="0" applyFont="1" applyFill="1" applyBorder="1"/>
    <xf numFmtId="0" fontId="24" fillId="32" borderId="18" xfId="0" applyFont="1" applyFill="1" applyBorder="1"/>
    <xf numFmtId="0" fontId="24" fillId="32" borderId="20" xfId="0" applyFont="1" applyFill="1" applyBorder="1"/>
    <xf numFmtId="0" fontId="24" fillId="32" borderId="21" xfId="0" applyFont="1" applyFill="1" applyBorder="1"/>
    <xf numFmtId="0" fontId="24" fillId="32" borderId="17" xfId="0" applyFont="1" applyFill="1" applyBorder="1" applyAlignment="1">
      <alignment horizontal="center"/>
    </xf>
    <xf numFmtId="0" fontId="24" fillId="32" borderId="17" xfId="0" applyFont="1" applyFill="1" applyBorder="1" applyAlignment="1">
      <alignment horizontal="right"/>
    </xf>
    <xf numFmtId="0" fontId="24" fillId="32" borderId="17" xfId="0" applyFont="1" applyFill="1" applyBorder="1" applyAlignment="1">
      <alignment horizontal="left"/>
    </xf>
    <xf numFmtId="0" fontId="0" fillId="0" borderId="0" xfId="0" applyAlignment="1">
      <alignment horizontal="left"/>
    </xf>
    <xf numFmtId="0" fontId="0" fillId="32" borderId="15" xfId="0" applyFill="1" applyBorder="1" applyAlignment="1">
      <alignment horizontal="left"/>
    </xf>
    <xf numFmtId="0" fontId="0" fillId="32" borderId="18" xfId="0" applyFill="1" applyBorder="1" applyAlignment="1">
      <alignment horizontal="left"/>
    </xf>
    <xf numFmtId="0" fontId="24" fillId="32" borderId="18" xfId="0" applyFont="1" applyFill="1" applyBorder="1" applyAlignment="1">
      <alignment horizontal="left"/>
    </xf>
    <xf numFmtId="0" fontId="24" fillId="32" borderId="21" xfId="0" applyFont="1" applyFill="1" applyBorder="1" applyAlignment="1">
      <alignment horizontal="left"/>
    </xf>
    <xf numFmtId="0" fontId="23" fillId="0" borderId="0" xfId="0" applyFont="1" applyAlignment="1">
      <alignment horizontal="center"/>
    </xf>
    <xf numFmtId="0" fontId="24" fillId="0" borderId="0" xfId="0" applyFont="1" applyAlignment="1">
      <alignment vertical="top"/>
    </xf>
    <xf numFmtId="3" fontId="16" fillId="0" borderId="0" xfId="0" applyNumberFormat="1" applyFont="1" applyAlignment="1">
      <alignment horizontal="left"/>
    </xf>
    <xf numFmtId="0" fontId="24" fillId="0" borderId="0" xfId="0" applyFont="1" applyAlignment="1">
      <alignment horizontal="right" vertical="top"/>
    </xf>
    <xf numFmtId="0" fontId="16" fillId="0" borderId="0" xfId="0" applyFont="1" applyAlignment="1">
      <alignment horizontal="left"/>
    </xf>
    <xf numFmtId="3" fontId="16" fillId="0" borderId="0" xfId="0" applyNumberFormat="1" applyFont="1" applyAlignment="1"/>
    <xf numFmtId="0" fontId="0" fillId="0" borderId="0" xfId="0"/>
    <xf numFmtId="0" fontId="0" fillId="0" borderId="0" xfId="0" applyBorder="1"/>
    <xf numFmtId="0" fontId="0" fillId="0" borderId="0" xfId="0"/>
    <xf numFmtId="0" fontId="0" fillId="0" borderId="0" xfId="0" applyBorder="1"/>
    <xf numFmtId="0" fontId="0" fillId="0" borderId="0" xfId="0" applyBorder="1"/>
    <xf numFmtId="3" fontId="0" fillId="0" borderId="0" xfId="0" applyNumberFormat="1" applyBorder="1"/>
    <xf numFmtId="0" fontId="0" fillId="0" borderId="0" xfId="0" applyBorder="1"/>
    <xf numFmtId="3" fontId="0" fillId="0" borderId="0" xfId="0" applyNumberFormat="1" applyBorder="1"/>
    <xf numFmtId="0" fontId="0" fillId="0" borderId="0" xfId="0" applyBorder="1"/>
    <xf numFmtId="3" fontId="0" fillId="0" borderId="0" xfId="0" applyNumberFormat="1" applyBorder="1"/>
    <xf numFmtId="1" fontId="16" fillId="0" borderId="0" xfId="0" applyNumberFormat="1" applyFont="1"/>
    <xf numFmtId="0" fontId="0" fillId="0" borderId="0" xfId="0" applyFill="1"/>
    <xf numFmtId="1" fontId="0" fillId="0" borderId="0" xfId="0" applyNumberFormat="1" applyFill="1"/>
    <xf numFmtId="0" fontId="0" fillId="4" borderId="0" xfId="0" applyFont="1" applyFill="1" applyBorder="1" applyAlignment="1" applyProtection="1">
      <alignment horizontal="center"/>
      <protection locked="0"/>
    </xf>
    <xf numFmtId="0" fontId="0" fillId="0" borderId="0" xfId="0" quotePrefix="1"/>
    <xf numFmtId="0" fontId="0" fillId="16" borderId="7" xfId="2" applyFont="1" applyFill="1" applyBorder="1"/>
    <xf numFmtId="0" fontId="0" fillId="31" borderId="23" xfId="0" applyFill="1" applyBorder="1" applyAlignment="1">
      <alignment horizontal="left"/>
    </xf>
    <xf numFmtId="0" fontId="0" fillId="31" borderId="24" xfId="0" applyFill="1" applyBorder="1" applyAlignment="1">
      <alignment horizontal="left"/>
    </xf>
    <xf numFmtId="0" fontId="0" fillId="31" borderId="25" xfId="0" applyFill="1" applyBorder="1" applyAlignment="1">
      <alignment horizontal="left"/>
    </xf>
    <xf numFmtId="0" fontId="0" fillId="2" borderId="0" xfId="0" applyFill="1" applyAlignment="1" applyProtection="1">
      <alignment horizontal="left"/>
    </xf>
    <xf numFmtId="0" fontId="0" fillId="2" borderId="0" xfId="0" quotePrefix="1" applyFill="1" applyAlignment="1" applyProtection="1">
      <alignment horizontal="left"/>
    </xf>
    <xf numFmtId="0" fontId="0" fillId="2" borderId="0" xfId="0" applyFill="1" applyBorder="1" applyAlignment="1" applyProtection="1">
      <alignment horizontal="center"/>
    </xf>
    <xf numFmtId="0" fontId="16" fillId="12" borderId="0" xfId="0" applyFont="1" applyFill="1" applyAlignment="1" applyProtection="1">
      <alignment horizontal="center" vertical="top"/>
    </xf>
    <xf numFmtId="0" fontId="17" fillId="4" borderId="0" xfId="0" applyFont="1" applyFill="1" applyAlignment="1" applyProtection="1">
      <alignment horizontal="center" wrapText="1"/>
    </xf>
    <xf numFmtId="0" fontId="17" fillId="5" borderId="0" xfId="0" applyFont="1" applyFill="1" applyAlignment="1" applyProtection="1">
      <alignment horizontal="center" wrapText="1"/>
    </xf>
    <xf numFmtId="0" fontId="9" fillId="5" borderId="0" xfId="0" applyFont="1" applyFill="1" applyAlignment="1" applyProtection="1">
      <alignment horizontal="center" wrapText="1"/>
    </xf>
    <xf numFmtId="0" fontId="9" fillId="12" borderId="0" xfId="0" applyFont="1" applyFill="1" applyAlignment="1" applyProtection="1">
      <alignment horizontal="center" wrapText="1"/>
    </xf>
    <xf numFmtId="0" fontId="0" fillId="2" borderId="0" xfId="0" applyFill="1" applyAlignment="1" applyProtection="1">
      <alignment horizontal="left"/>
    </xf>
    <xf numFmtId="0" fontId="7" fillId="4" borderId="0" xfId="0" applyFont="1" applyFill="1" applyAlignment="1" applyProtection="1">
      <alignment horizontal="right"/>
    </xf>
    <xf numFmtId="0" fontId="0" fillId="4" borderId="0" xfId="0" applyFill="1" applyAlignment="1" applyProtection="1">
      <alignment horizontal="right" wrapText="1"/>
    </xf>
    <xf numFmtId="1" fontId="0" fillId="4" borderId="1" xfId="0" applyNumberFormat="1" applyFill="1" applyBorder="1" applyAlignment="1" applyProtection="1"/>
    <xf numFmtId="1" fontId="0" fillId="5" borderId="1" xfId="0" applyNumberFormat="1" applyFill="1" applyBorder="1" applyAlignment="1" applyProtection="1"/>
    <xf numFmtId="1" fontId="0" fillId="12" borderId="1" xfId="0" applyNumberFormat="1" applyFill="1" applyBorder="1" applyAlignment="1" applyProtection="1"/>
    <xf numFmtId="0" fontId="0" fillId="0" borderId="0" xfId="0" applyFill="1" applyBorder="1"/>
    <xf numFmtId="0" fontId="20" fillId="33" borderId="9" xfId="2" applyFill="1" applyBorder="1"/>
    <xf numFmtId="0" fontId="0" fillId="33" borderId="9" xfId="2" applyFont="1" applyFill="1" applyBorder="1"/>
    <xf numFmtId="0" fontId="0" fillId="33" borderId="0" xfId="2" applyFont="1" applyFill="1" applyBorder="1"/>
    <xf numFmtId="0" fontId="0" fillId="33" borderId="8" xfId="2" applyFont="1" applyFill="1" applyBorder="1"/>
    <xf numFmtId="0" fontId="0" fillId="33" borderId="11" xfId="2" applyFont="1" applyFill="1" applyBorder="1"/>
    <xf numFmtId="1" fontId="26" fillId="4" borderId="1" xfId="0" applyNumberFormat="1" applyFont="1" applyFill="1" applyBorder="1" applyAlignment="1" applyProtection="1"/>
    <xf numFmtId="1" fontId="27" fillId="5" borderId="1" xfId="0" applyNumberFormat="1" applyFont="1" applyFill="1" applyBorder="1" applyAlignment="1" applyProtection="1"/>
    <xf numFmtId="0" fontId="0" fillId="2" borderId="0" xfId="0" applyFill="1" applyAlignment="1" applyProtection="1">
      <alignment horizontal="left"/>
    </xf>
    <xf numFmtId="0" fontId="0" fillId="4" borderId="0" xfId="0" applyFill="1" applyAlignment="1" applyProtection="1">
      <alignment horizontal="right"/>
    </xf>
    <xf numFmtId="0" fontId="0" fillId="12" borderId="0" xfId="0" applyFill="1" applyAlignment="1" applyProtection="1">
      <alignment horizontal="right"/>
    </xf>
    <xf numFmtId="0" fontId="7" fillId="9" borderId="0" xfId="0" applyFont="1" applyFill="1" applyAlignment="1" applyProtection="1">
      <alignment horizontal="right"/>
    </xf>
    <xf numFmtId="0" fontId="0" fillId="2" borderId="0" xfId="0" applyFill="1" applyAlignment="1">
      <alignment horizontal="right"/>
    </xf>
    <xf numFmtId="0" fontId="9" fillId="9" borderId="0" xfId="0" applyFont="1" applyFill="1" applyAlignment="1">
      <alignment horizontal="left"/>
    </xf>
    <xf numFmtId="0" fontId="6" fillId="9" borderId="0" xfId="0" applyFont="1" applyFill="1" applyAlignment="1">
      <alignment horizontal="left"/>
    </xf>
    <xf numFmtId="0" fontId="2" fillId="2" borderId="0" xfId="0" applyFont="1" applyFill="1" applyAlignment="1">
      <alignment horizontal="center"/>
    </xf>
    <xf numFmtId="0" fontId="2" fillId="2" borderId="7" xfId="0" applyFont="1" applyFill="1" applyBorder="1" applyAlignment="1">
      <alignment horizontal="center"/>
    </xf>
    <xf numFmtId="0" fontId="15" fillId="2" borderId="0" xfId="0" applyFont="1" applyFill="1" applyAlignment="1">
      <alignment horizontal="center"/>
    </xf>
    <xf numFmtId="0" fontId="16" fillId="2" borderId="0" xfId="0" applyFont="1" applyFill="1" applyAlignment="1">
      <alignment horizontal="center"/>
    </xf>
    <xf numFmtId="0" fontId="0" fillId="2" borderId="2" xfId="0" applyFill="1" applyBorder="1" applyAlignment="1" applyProtection="1">
      <alignment horizontal="center"/>
      <protection locked="0"/>
    </xf>
    <xf numFmtId="0" fontId="0" fillId="2" borderId="3" xfId="0" applyFill="1" applyBorder="1" applyAlignment="1" applyProtection="1">
      <alignment horizontal="center"/>
      <protection locked="0"/>
    </xf>
    <xf numFmtId="0" fontId="0" fillId="2" borderId="4" xfId="0" applyFill="1" applyBorder="1" applyAlignment="1" applyProtection="1">
      <alignment horizontal="center"/>
      <protection locked="0"/>
    </xf>
    <xf numFmtId="0" fontId="0" fillId="2" borderId="0" xfId="0" applyFill="1" applyBorder="1" applyAlignment="1" applyProtection="1">
      <alignment horizontal="center"/>
    </xf>
    <xf numFmtId="0" fontId="8" fillId="7" borderId="0" xfId="0" applyFont="1" applyFill="1" applyAlignment="1" applyProtection="1">
      <alignment horizontal="left"/>
    </xf>
    <xf numFmtId="0" fontId="0" fillId="2" borderId="0" xfId="0" applyFill="1" applyAlignment="1" applyProtection="1">
      <alignment horizontal="justify" wrapText="1"/>
    </xf>
    <xf numFmtId="0" fontId="6" fillId="11" borderId="0" xfId="0" applyFont="1" applyFill="1" applyAlignment="1" applyProtection="1">
      <alignment horizontal="left" vertical="center"/>
    </xf>
    <xf numFmtId="0" fontId="6" fillId="3" borderId="0" xfId="0" applyFont="1" applyFill="1" applyAlignment="1" applyProtection="1">
      <alignment horizontal="left" vertical="center"/>
    </xf>
    <xf numFmtId="0" fontId="0" fillId="12" borderId="2" xfId="0" applyFill="1" applyBorder="1" applyAlignment="1" applyProtection="1">
      <alignment horizontal="center"/>
      <protection locked="0"/>
    </xf>
    <xf numFmtId="0" fontId="0" fillId="12" borderId="3" xfId="0" applyFill="1" applyBorder="1" applyAlignment="1" applyProtection="1">
      <alignment horizontal="center"/>
      <protection locked="0"/>
    </xf>
    <xf numFmtId="0" fontId="0" fillId="12" borderId="4" xfId="0" applyFill="1" applyBorder="1" applyAlignment="1" applyProtection="1">
      <alignment horizontal="center"/>
      <protection locked="0"/>
    </xf>
    <xf numFmtId="0" fontId="0" fillId="2" borderId="0" xfId="0" applyFill="1" applyBorder="1" applyAlignment="1" applyProtection="1">
      <alignment horizontal="left" wrapText="1"/>
    </xf>
    <xf numFmtId="0" fontId="0" fillId="6" borderId="2" xfId="0" applyFill="1" applyBorder="1" applyAlignment="1" applyProtection="1">
      <alignment horizontal="left"/>
    </xf>
    <xf numFmtId="0" fontId="0" fillId="6" borderId="3" xfId="0" applyFill="1" applyBorder="1" applyAlignment="1" applyProtection="1">
      <alignment horizontal="left"/>
    </xf>
    <xf numFmtId="0" fontId="0" fillId="6" borderId="4" xfId="0" applyFill="1" applyBorder="1" applyAlignment="1" applyProtection="1">
      <alignment horizontal="left"/>
    </xf>
    <xf numFmtId="0" fontId="0" fillId="2" borderId="0" xfId="0" applyFill="1" applyAlignment="1" applyProtection="1">
      <alignment horizontal="left"/>
    </xf>
    <xf numFmtId="0" fontId="3" fillId="6" borderId="2" xfId="0" applyFont="1" applyFill="1" applyBorder="1" applyAlignment="1" applyProtection="1">
      <alignment horizontal="center"/>
    </xf>
    <xf numFmtId="0" fontId="3" fillId="6" borderId="3" xfId="0" applyFont="1" applyFill="1" applyBorder="1" applyAlignment="1" applyProtection="1">
      <alignment horizontal="center"/>
    </xf>
    <xf numFmtId="0" fontId="3" fillId="6" borderId="4" xfId="0" applyFont="1" applyFill="1" applyBorder="1" applyAlignment="1" applyProtection="1">
      <alignment horizontal="center"/>
    </xf>
    <xf numFmtId="0" fontId="16" fillId="4" borderId="0" xfId="0" applyFont="1" applyFill="1" applyAlignment="1" applyProtection="1">
      <alignment horizontal="center"/>
    </xf>
    <xf numFmtId="0" fontId="16" fillId="5" borderId="0" xfId="0" applyFont="1" applyFill="1" applyAlignment="1" applyProtection="1">
      <alignment horizontal="center"/>
    </xf>
    <xf numFmtId="0" fontId="17" fillId="4" borderId="0" xfId="0" applyFont="1" applyFill="1" applyAlignment="1" applyProtection="1">
      <alignment horizontal="center" wrapText="1"/>
    </xf>
    <xf numFmtId="0" fontId="17" fillId="5" borderId="0" xfId="0" applyFont="1" applyFill="1" applyAlignment="1" applyProtection="1">
      <alignment horizontal="center" wrapText="1"/>
    </xf>
    <xf numFmtId="0" fontId="9" fillId="4" borderId="0" xfId="0" applyFont="1" applyFill="1" applyAlignment="1" applyProtection="1">
      <alignment horizontal="center" wrapText="1"/>
    </xf>
    <xf numFmtId="0" fontId="9" fillId="5" borderId="0" xfId="0" applyFont="1" applyFill="1" applyAlignment="1" applyProtection="1">
      <alignment horizontal="center" wrapText="1"/>
    </xf>
    <xf numFmtId="0" fontId="16" fillId="12" borderId="0" xfId="0" applyFont="1" applyFill="1" applyAlignment="1" applyProtection="1">
      <alignment horizontal="center" vertical="top"/>
    </xf>
    <xf numFmtId="0" fontId="9" fillId="12" borderId="0" xfId="0" applyFont="1" applyFill="1" applyAlignment="1" applyProtection="1">
      <alignment horizontal="center" wrapText="1"/>
    </xf>
    <xf numFmtId="0" fontId="0" fillId="4" borderId="2" xfId="0" applyFill="1" applyBorder="1" applyAlignment="1" applyProtection="1">
      <alignment horizontal="center"/>
    </xf>
    <xf numFmtId="0" fontId="0" fillId="4" borderId="3" xfId="0" applyFill="1" applyBorder="1" applyAlignment="1" applyProtection="1">
      <alignment horizontal="center"/>
    </xf>
    <xf numFmtId="0" fontId="0" fillId="4" borderId="4" xfId="0" applyFill="1" applyBorder="1" applyAlignment="1" applyProtection="1">
      <alignment horizontal="center"/>
    </xf>
    <xf numFmtId="0" fontId="0" fillId="5" borderId="2" xfId="0" applyFill="1" applyBorder="1" applyAlignment="1" applyProtection="1">
      <alignment horizontal="center"/>
    </xf>
    <xf numFmtId="0" fontId="0" fillId="5" borderId="3" xfId="0" applyFill="1" applyBorder="1" applyAlignment="1" applyProtection="1">
      <alignment horizontal="center"/>
    </xf>
    <xf numFmtId="0" fontId="0" fillId="5" borderId="4" xfId="0" applyFill="1" applyBorder="1" applyAlignment="1" applyProtection="1">
      <alignment horizontal="center"/>
    </xf>
    <xf numFmtId="0" fontId="0" fillId="12" borderId="2" xfId="0" applyFill="1" applyBorder="1" applyAlignment="1" applyProtection="1">
      <alignment horizontal="center"/>
    </xf>
    <xf numFmtId="0" fontId="0" fillId="12" borderId="3" xfId="0" applyFill="1" applyBorder="1" applyAlignment="1" applyProtection="1">
      <alignment horizontal="center"/>
    </xf>
    <xf numFmtId="0" fontId="0" fillId="12" borderId="4" xfId="0" applyFill="1" applyBorder="1" applyAlignment="1" applyProtection="1">
      <alignment horizontal="center"/>
    </xf>
    <xf numFmtId="0" fontId="0" fillId="4" borderId="0" xfId="0" applyFill="1" applyAlignment="1" applyProtection="1">
      <alignment horizontal="right"/>
    </xf>
    <xf numFmtId="0" fontId="0" fillId="0" borderId="0" xfId="0" applyAlignment="1" applyProtection="1">
      <alignment horizontal="center"/>
    </xf>
    <xf numFmtId="1" fontId="0" fillId="2" borderId="6" xfId="0" applyNumberFormat="1" applyFill="1" applyBorder="1" applyAlignment="1" applyProtection="1">
      <alignment horizontal="right" vertical="center"/>
      <protection locked="0"/>
    </xf>
    <xf numFmtId="1" fontId="0" fillId="2" borderId="5" xfId="0" applyNumberFormat="1" applyFill="1" applyBorder="1" applyAlignment="1" applyProtection="1">
      <alignment horizontal="right" vertical="center"/>
      <protection locked="0"/>
    </xf>
    <xf numFmtId="0" fontId="7" fillId="4" borderId="0" xfId="0" applyFont="1" applyFill="1" applyAlignment="1" applyProtection="1">
      <alignment horizontal="right"/>
    </xf>
    <xf numFmtId="0" fontId="0" fillId="4" borderId="0" xfId="0" applyFill="1" applyAlignment="1" applyProtection="1">
      <alignment horizontal="right" wrapText="1"/>
    </xf>
    <xf numFmtId="0" fontId="7" fillId="9" borderId="0" xfId="0" applyFont="1" applyFill="1" applyAlignment="1" applyProtection="1">
      <alignment horizontal="right"/>
    </xf>
    <xf numFmtId="1" fontId="3" fillId="6" borderId="2" xfId="0" applyNumberFormat="1" applyFont="1" applyFill="1" applyBorder="1" applyAlignment="1" applyProtection="1">
      <alignment horizontal="center"/>
    </xf>
    <xf numFmtId="0" fontId="0" fillId="12" borderId="0" xfId="0" applyFill="1" applyAlignment="1" applyProtection="1">
      <alignment horizontal="right"/>
    </xf>
    <xf numFmtId="0" fontId="14" fillId="16" borderId="6" xfId="0" applyFont="1" applyFill="1" applyBorder="1" applyAlignment="1" applyProtection="1">
      <alignment horizontal="center" vertical="center"/>
    </xf>
    <xf numFmtId="0" fontId="14" fillId="16" borderId="5" xfId="0" applyFont="1" applyFill="1" applyBorder="1" applyAlignment="1" applyProtection="1">
      <alignment horizontal="center" vertical="center"/>
    </xf>
    <xf numFmtId="0" fontId="14" fillId="17" borderId="6" xfId="0" applyFont="1" applyFill="1" applyBorder="1" applyAlignment="1" applyProtection="1">
      <alignment horizontal="center" vertical="center"/>
    </xf>
    <xf numFmtId="0" fontId="14" fillId="17" borderId="5" xfId="0" applyFont="1" applyFill="1" applyBorder="1" applyAlignment="1" applyProtection="1">
      <alignment horizontal="center" vertical="center"/>
    </xf>
    <xf numFmtId="0" fontId="11" fillId="2" borderId="0" xfId="0" applyFont="1" applyFill="1" applyBorder="1" applyAlignment="1" applyProtection="1">
      <alignment horizontal="left" wrapText="1"/>
    </xf>
    <xf numFmtId="0" fontId="13" fillId="2" borderId="0" xfId="0" applyFont="1" applyFill="1" applyBorder="1" applyAlignment="1" applyProtection="1">
      <alignment horizontal="left" wrapText="1"/>
    </xf>
    <xf numFmtId="0" fontId="13" fillId="2" borderId="0" xfId="0" applyFont="1" applyFill="1" applyBorder="1" applyAlignment="1" applyProtection="1">
      <alignment horizontal="justify" wrapText="1"/>
    </xf>
    <xf numFmtId="0" fontId="11" fillId="2" borderId="0" xfId="0" applyFont="1" applyFill="1" applyBorder="1" applyAlignment="1" applyProtection="1">
      <alignment horizontal="left"/>
    </xf>
    <xf numFmtId="0" fontId="0" fillId="2" borderId="0" xfId="0" applyFill="1" applyBorder="1" applyAlignment="1" applyProtection="1">
      <alignment horizontal="justify" wrapText="1"/>
    </xf>
    <xf numFmtId="0" fontId="0" fillId="31" borderId="23" xfId="0" applyFill="1" applyBorder="1" applyAlignment="1">
      <alignment horizontal="right"/>
    </xf>
    <xf numFmtId="0" fontId="0" fillId="31" borderId="24" xfId="0" applyFill="1" applyBorder="1" applyAlignment="1">
      <alignment horizontal="right"/>
    </xf>
    <xf numFmtId="0" fontId="0" fillId="31" borderId="25" xfId="0" applyFill="1" applyBorder="1" applyAlignment="1">
      <alignment horizontal="right"/>
    </xf>
    <xf numFmtId="0" fontId="0" fillId="31" borderId="23" xfId="0" applyFill="1" applyBorder="1" applyAlignment="1">
      <alignment horizontal="left"/>
    </xf>
    <xf numFmtId="0" fontId="0" fillId="31" borderId="24" xfId="0" applyFill="1" applyBorder="1" applyAlignment="1">
      <alignment horizontal="left"/>
    </xf>
    <xf numFmtId="0" fontId="0" fillId="31" borderId="25" xfId="0" applyFill="1" applyBorder="1" applyAlignment="1">
      <alignment horizontal="left"/>
    </xf>
    <xf numFmtId="1" fontId="0" fillId="31" borderId="23" xfId="0" applyNumberFormat="1" applyFill="1" applyBorder="1" applyAlignment="1">
      <alignment horizontal="right"/>
    </xf>
    <xf numFmtId="0" fontId="0" fillId="31" borderId="22" xfId="0" applyFill="1" applyBorder="1" applyAlignment="1">
      <alignment horizontal="right"/>
    </xf>
    <xf numFmtId="0" fontId="22" fillId="0" borderId="0" xfId="0" applyFont="1" applyAlignment="1">
      <alignment horizontal="center"/>
    </xf>
    <xf numFmtId="0" fontId="23" fillId="0" borderId="0" xfId="0" applyFont="1" applyAlignment="1">
      <alignment horizontal="center"/>
    </xf>
    <xf numFmtId="0" fontId="25" fillId="31" borderId="22" xfId="0" applyFont="1" applyFill="1" applyBorder="1" applyAlignment="1">
      <alignment horizontal="left"/>
    </xf>
    <xf numFmtId="0" fontId="0" fillId="31" borderId="22" xfId="0" applyFill="1" applyBorder="1" applyAlignment="1">
      <alignment horizontal="center"/>
    </xf>
    <xf numFmtId="0" fontId="7" fillId="31" borderId="22" xfId="0" applyFont="1" applyFill="1" applyBorder="1" applyAlignment="1">
      <alignment horizontal="center"/>
    </xf>
    <xf numFmtId="0" fontId="7" fillId="31" borderId="23" xfId="0" applyFont="1" applyFill="1" applyBorder="1" applyAlignment="1">
      <alignment horizontal="center"/>
    </xf>
    <xf numFmtId="0" fontId="7" fillId="31" borderId="25" xfId="0" applyFont="1" applyFill="1" applyBorder="1" applyAlignment="1">
      <alignment horizontal="center"/>
    </xf>
    <xf numFmtId="0" fontId="7" fillId="31" borderId="23" xfId="0" applyFont="1" applyFill="1" applyBorder="1" applyAlignment="1">
      <alignment horizontal="left"/>
    </xf>
    <xf numFmtId="0" fontId="7" fillId="31" borderId="24" xfId="0" applyFont="1" applyFill="1" applyBorder="1" applyAlignment="1">
      <alignment horizontal="left"/>
    </xf>
    <xf numFmtId="0" fontId="7" fillId="31" borderId="25" xfId="0" applyFont="1" applyFill="1" applyBorder="1" applyAlignment="1">
      <alignment horizontal="left"/>
    </xf>
    <xf numFmtId="1" fontId="0" fillId="31" borderId="23" xfId="0" applyNumberFormat="1" applyFill="1" applyBorder="1" applyAlignment="1"/>
    <xf numFmtId="0" fontId="0" fillId="31" borderId="25" xfId="0" applyFill="1" applyBorder="1" applyAlignment="1"/>
    <xf numFmtId="0" fontId="0" fillId="31" borderId="23" xfId="0" applyFill="1" applyBorder="1" applyAlignment="1"/>
    <xf numFmtId="0" fontId="0" fillId="31" borderId="24" xfId="0" applyFill="1" applyBorder="1" applyAlignment="1"/>
    <xf numFmtId="1" fontId="7" fillId="31" borderId="23" xfId="0" applyNumberFormat="1" applyFont="1" applyFill="1" applyBorder="1" applyAlignment="1">
      <alignment horizontal="right"/>
    </xf>
    <xf numFmtId="0" fontId="7" fillId="31" borderId="25" xfId="0" applyFont="1" applyFill="1" applyBorder="1" applyAlignment="1">
      <alignment horizontal="right"/>
    </xf>
    <xf numFmtId="0" fontId="7" fillId="31" borderId="23" xfId="0" applyFont="1" applyFill="1" applyBorder="1" applyAlignment="1">
      <alignment horizontal="right"/>
    </xf>
    <xf numFmtId="0" fontId="7" fillId="31" borderId="24" xfId="0" applyFont="1" applyFill="1" applyBorder="1" applyAlignment="1">
      <alignment horizontal="right"/>
    </xf>
    <xf numFmtId="0" fontId="20" fillId="33" borderId="0" xfId="2" applyFill="1" applyBorder="1"/>
    <xf numFmtId="1" fontId="0" fillId="0" borderId="0" xfId="0" applyNumberFormat="1" applyFill="1" applyBorder="1"/>
  </cellXfs>
  <cellStyles count="3">
    <cellStyle name="Normal" xfId="0" builtinId="0"/>
    <cellStyle name="Normal 2" xfId="1"/>
    <cellStyle name="Normal 2 2" xfId="2"/>
  </cellStyles>
  <dxfs count="20">
    <dxf>
      <fill>
        <patternFill patternType="solid">
          <fgColor indexed="64"/>
          <bgColor theme="4" tint="0.79998168889431442"/>
        </patternFill>
      </fill>
      <border diagonalUp="0" diagonalDown="0">
        <left style="thin">
          <color theme="4" tint="0.79998168889431442"/>
        </left>
        <right/>
        <top style="thin">
          <color theme="4" tint="0.79998168889431442"/>
        </top>
        <bottom style="thin">
          <color theme="4" tint="0.79998168889431442"/>
        </bottom>
        <vertical style="thin">
          <color theme="4" tint="0.79998168889431442"/>
        </vertical>
        <horizontal style="thin">
          <color theme="4" tint="0.79998168889431442"/>
        </horizontal>
      </border>
    </dxf>
    <dxf>
      <font>
        <b val="0"/>
        <i val="0"/>
        <strike val="0"/>
        <condense val="0"/>
        <extend val="0"/>
        <outline val="0"/>
        <shadow val="0"/>
        <u val="none"/>
        <vertAlign val="baseline"/>
        <sz val="10"/>
        <color theme="1"/>
        <name val="Calibri"/>
        <scheme val="minor"/>
      </font>
      <fill>
        <patternFill patternType="solid">
          <fgColor indexed="64"/>
          <bgColor theme="4" tint="0.79998168889431442"/>
        </patternFill>
      </fill>
      <alignment horizontal="left" vertical="bottom" textRotation="0" wrapText="0" indent="0" justifyLastLine="0" shrinkToFit="0" readingOrder="0"/>
      <border diagonalUp="0" diagonalDown="0" outline="0">
        <left style="thin">
          <color theme="4" tint="0.79998168889431442"/>
        </left>
        <right/>
        <top style="thin">
          <color theme="4" tint="0.79998168889431442"/>
        </top>
        <bottom style="thin">
          <color theme="4" tint="0.79998168889431442"/>
        </bottom>
      </border>
    </dxf>
    <dxf>
      <fill>
        <patternFill patternType="solid">
          <fgColor indexed="64"/>
          <bgColor theme="4" tint="0.79998168889431442"/>
        </patternFill>
      </fill>
      <border diagonalUp="0" diagonalDown="0">
        <left style="thin">
          <color theme="4" tint="0.79998168889431442"/>
        </left>
        <right style="thin">
          <color theme="4" tint="0.79998168889431442"/>
        </right>
        <top style="thin">
          <color theme="4" tint="0.79998168889431442"/>
        </top>
        <bottom style="thin">
          <color theme="4" tint="0.79998168889431442"/>
        </bottom>
        <vertical style="thin">
          <color theme="4" tint="0.79998168889431442"/>
        </vertical>
        <horizontal style="thin">
          <color theme="4" tint="0.79998168889431442"/>
        </horizontal>
      </border>
    </dxf>
    <dxf>
      <font>
        <b val="0"/>
        <i val="0"/>
        <strike val="0"/>
        <condense val="0"/>
        <extend val="0"/>
        <outline val="0"/>
        <shadow val="0"/>
        <u val="none"/>
        <vertAlign val="baseline"/>
        <sz val="10"/>
        <color theme="1"/>
        <name val="Calibri"/>
        <scheme val="minor"/>
      </font>
      <fill>
        <patternFill patternType="solid">
          <fgColor indexed="64"/>
          <bgColor theme="4" tint="0.79998168889431442"/>
        </patternFill>
      </fill>
      <border diagonalUp="0" diagonalDown="0">
        <left style="thin">
          <color theme="4" tint="0.79998168889431442"/>
        </left>
        <right style="thin">
          <color theme="4" tint="0.79998168889431442"/>
        </right>
        <top style="thin">
          <color theme="4" tint="0.79998168889431442"/>
        </top>
        <bottom style="thin">
          <color theme="4" tint="0.79998168889431442"/>
        </bottom>
        <vertical/>
        <horizontal/>
      </border>
    </dxf>
    <dxf>
      <font>
        <b val="0"/>
        <i val="0"/>
        <strike val="0"/>
        <condense val="0"/>
        <extend val="0"/>
        <outline val="0"/>
        <shadow val="0"/>
        <u val="none"/>
        <vertAlign val="baseline"/>
        <sz val="10"/>
        <color theme="1"/>
        <name val="Calibri"/>
        <scheme val="minor"/>
      </font>
      <fill>
        <patternFill patternType="solid">
          <fgColor indexed="64"/>
          <bgColor theme="4" tint="0.79998168889431442"/>
        </patternFill>
      </fill>
      <border diagonalUp="0" diagonalDown="0">
        <left style="thin">
          <color theme="4" tint="0.79998168889431442"/>
        </left>
        <right style="thin">
          <color theme="4" tint="0.79998168889431442"/>
        </right>
        <top style="thin">
          <color theme="4" tint="0.79998168889431442"/>
        </top>
        <bottom style="thin">
          <color theme="4" tint="0.79998168889431442"/>
        </bottom>
        <vertical/>
        <horizontal/>
      </border>
    </dxf>
    <dxf>
      <font>
        <b val="0"/>
        <i val="0"/>
        <strike val="0"/>
        <condense val="0"/>
        <extend val="0"/>
        <outline val="0"/>
        <shadow val="0"/>
        <u val="none"/>
        <vertAlign val="baseline"/>
        <sz val="10"/>
        <color theme="1"/>
        <name val="Calibri"/>
        <scheme val="minor"/>
      </font>
      <fill>
        <patternFill patternType="solid">
          <fgColor indexed="64"/>
          <bgColor theme="4" tint="0.79998168889431442"/>
        </patternFill>
      </fill>
      <border diagonalUp="0" diagonalDown="0">
        <left style="thin">
          <color theme="4" tint="0.79998168889431442"/>
        </left>
        <right style="thin">
          <color theme="4" tint="0.79998168889431442"/>
        </right>
        <top style="thin">
          <color theme="4" tint="0.79998168889431442"/>
        </top>
        <bottom style="thin">
          <color theme="4" tint="0.79998168889431442"/>
        </bottom>
        <vertical/>
        <horizontal/>
      </border>
    </dxf>
    <dxf>
      <font>
        <b val="0"/>
        <i val="0"/>
        <strike val="0"/>
        <condense val="0"/>
        <extend val="0"/>
        <outline val="0"/>
        <shadow val="0"/>
        <u val="none"/>
        <vertAlign val="baseline"/>
        <sz val="10"/>
        <color theme="1"/>
        <name val="Calibri"/>
        <scheme val="minor"/>
      </font>
      <fill>
        <patternFill patternType="solid">
          <fgColor indexed="64"/>
          <bgColor theme="4" tint="0.79998168889431442"/>
        </patternFill>
      </fill>
      <alignment horizontal="left" vertical="bottom" textRotation="0" wrapText="0" indent="0" justifyLastLine="0" shrinkToFit="0" readingOrder="0"/>
      <border diagonalUp="0" diagonalDown="0">
        <left style="thin">
          <color theme="4" tint="0.79998168889431442"/>
        </left>
        <right style="thin">
          <color theme="4" tint="0.79998168889431442"/>
        </right>
        <top style="thin">
          <color theme="4" tint="0.79998168889431442"/>
        </top>
        <bottom style="thin">
          <color theme="4" tint="0.79998168889431442"/>
        </bottom>
        <vertical/>
        <horizontal/>
      </border>
    </dxf>
    <dxf>
      <font>
        <b val="0"/>
        <i val="0"/>
        <strike val="0"/>
        <condense val="0"/>
        <extend val="0"/>
        <outline val="0"/>
        <shadow val="0"/>
        <u val="none"/>
        <vertAlign val="baseline"/>
        <sz val="10"/>
        <color theme="1"/>
        <name val="Calibri"/>
        <scheme val="minor"/>
      </font>
      <fill>
        <patternFill patternType="solid">
          <fgColor indexed="64"/>
          <bgColor theme="4" tint="0.79998168889431442"/>
        </patternFill>
      </fill>
      <alignment horizontal="left" vertical="bottom" textRotation="0" wrapText="0" indent="0" justifyLastLine="0" shrinkToFit="0" readingOrder="0"/>
      <border diagonalUp="0" diagonalDown="0">
        <left style="thin">
          <color theme="4" tint="0.79998168889431442"/>
        </left>
        <right style="thin">
          <color theme="4" tint="0.79998168889431442"/>
        </right>
        <top style="thin">
          <color theme="4" tint="0.79998168889431442"/>
        </top>
        <bottom style="thin">
          <color theme="4" tint="0.79998168889431442"/>
        </bottom>
        <vertical/>
        <horizontal/>
      </border>
    </dxf>
    <dxf>
      <font>
        <b val="0"/>
        <i val="0"/>
        <strike val="0"/>
        <condense val="0"/>
        <extend val="0"/>
        <outline val="0"/>
        <shadow val="0"/>
        <u val="none"/>
        <vertAlign val="baseline"/>
        <sz val="10"/>
        <color theme="1"/>
        <name val="Calibri"/>
        <scheme val="minor"/>
      </font>
      <fill>
        <patternFill patternType="solid">
          <fgColor indexed="64"/>
          <bgColor theme="4" tint="0.79998168889431442"/>
        </patternFill>
      </fill>
      <border diagonalUp="0" diagonalDown="0">
        <left style="thin">
          <color theme="4" tint="0.79998168889431442"/>
        </left>
        <right style="thin">
          <color theme="4" tint="0.79998168889431442"/>
        </right>
        <top style="thin">
          <color theme="4" tint="0.79998168889431442"/>
        </top>
        <bottom style="thin">
          <color theme="4" tint="0.79998168889431442"/>
        </bottom>
        <vertical/>
        <horizontal/>
      </border>
    </dxf>
    <dxf>
      <font>
        <b val="0"/>
        <i val="0"/>
        <strike val="0"/>
        <condense val="0"/>
        <extend val="0"/>
        <outline val="0"/>
        <shadow val="0"/>
        <u val="none"/>
        <vertAlign val="baseline"/>
        <sz val="10"/>
        <color theme="1"/>
        <name val="Calibri"/>
        <scheme val="minor"/>
      </font>
      <fill>
        <patternFill patternType="solid">
          <fgColor indexed="64"/>
          <bgColor theme="4" tint="0.79998168889431442"/>
        </patternFill>
      </fill>
      <border diagonalUp="0" diagonalDown="0">
        <left style="thin">
          <color theme="4" tint="0.79998168889431442"/>
        </left>
        <right style="thin">
          <color theme="4" tint="0.79998168889431442"/>
        </right>
        <top style="thin">
          <color theme="4" tint="0.79998168889431442"/>
        </top>
        <bottom style="thin">
          <color theme="4" tint="0.79998168889431442"/>
        </bottom>
        <vertical/>
        <horizontal/>
      </border>
    </dxf>
    <dxf>
      <font>
        <b val="0"/>
        <i val="0"/>
        <strike val="0"/>
        <condense val="0"/>
        <extend val="0"/>
        <outline val="0"/>
        <shadow val="0"/>
        <u val="none"/>
        <vertAlign val="baseline"/>
        <sz val="10"/>
        <color theme="1"/>
        <name val="Calibri"/>
        <scheme val="minor"/>
      </font>
      <fill>
        <patternFill patternType="solid">
          <fgColor indexed="64"/>
          <bgColor theme="4" tint="0.79998168889431442"/>
        </patternFill>
      </fill>
      <border diagonalUp="0" diagonalDown="0">
        <left style="thin">
          <color theme="4" tint="0.79998168889431442"/>
        </left>
        <right style="thin">
          <color theme="4" tint="0.79998168889431442"/>
        </right>
        <top style="thin">
          <color theme="4" tint="0.79998168889431442"/>
        </top>
        <bottom style="thin">
          <color theme="4" tint="0.79998168889431442"/>
        </bottom>
        <vertical/>
        <horizontal/>
      </border>
    </dxf>
    <dxf>
      <font>
        <b val="0"/>
        <i val="0"/>
        <strike val="0"/>
        <condense val="0"/>
        <extend val="0"/>
        <outline val="0"/>
        <shadow val="0"/>
        <u val="none"/>
        <vertAlign val="baseline"/>
        <sz val="10"/>
        <color theme="1"/>
        <name val="Calibri"/>
        <scheme val="minor"/>
      </font>
      <fill>
        <patternFill patternType="solid">
          <fgColor indexed="64"/>
          <bgColor theme="4" tint="0.79998168889431442"/>
        </patternFill>
      </fill>
      <border diagonalUp="0" diagonalDown="0">
        <left style="thin">
          <color theme="4" tint="0.79998168889431442"/>
        </left>
        <right style="thin">
          <color theme="4" tint="0.79998168889431442"/>
        </right>
        <top style="thin">
          <color theme="4" tint="0.79998168889431442"/>
        </top>
        <bottom style="thin">
          <color theme="4" tint="0.79998168889431442"/>
        </bottom>
        <vertical/>
        <horizontal/>
      </border>
    </dxf>
    <dxf>
      <fill>
        <patternFill patternType="solid">
          <fgColor indexed="64"/>
          <bgColor theme="4" tint="0.79998168889431442"/>
        </patternFill>
      </fill>
      <border diagonalUp="0" diagonalDown="0">
        <left style="thin">
          <color theme="4" tint="0.79998168889431442"/>
        </left>
        <right style="thin">
          <color theme="4" tint="0.79998168889431442"/>
        </right>
        <top style="thin">
          <color theme="4" tint="0.79998168889431442"/>
        </top>
        <bottom style="thin">
          <color theme="4" tint="0.79998168889431442"/>
        </bottom>
        <vertical style="thin">
          <color theme="4" tint="0.79998168889431442"/>
        </vertical>
        <horizontal style="thin">
          <color theme="4" tint="0.79998168889431442"/>
        </horizontal>
      </border>
    </dxf>
    <dxf>
      <fill>
        <patternFill patternType="solid">
          <fgColor indexed="64"/>
          <bgColor theme="4" tint="0.79998168889431442"/>
        </patternFill>
      </fill>
      <border diagonalUp="0" diagonalDown="0">
        <left style="thin">
          <color theme="4" tint="0.79998168889431442"/>
        </left>
        <right style="thin">
          <color theme="4" tint="0.79998168889431442"/>
        </right>
        <top style="thin">
          <color theme="4" tint="0.79998168889431442"/>
        </top>
        <bottom style="thin">
          <color theme="4" tint="0.79998168889431442"/>
        </bottom>
        <vertical style="thin">
          <color theme="4" tint="0.79998168889431442"/>
        </vertical>
        <horizontal style="thin">
          <color theme="4" tint="0.79998168889431442"/>
        </horizontal>
      </border>
    </dxf>
    <dxf>
      <fill>
        <patternFill patternType="solid">
          <fgColor indexed="64"/>
          <bgColor theme="4" tint="0.79998168889431442"/>
        </patternFill>
      </fill>
      <border diagonalUp="0" diagonalDown="0">
        <left style="thin">
          <color theme="4" tint="0.79998168889431442"/>
        </left>
        <right style="thin">
          <color theme="4" tint="0.79998168889431442"/>
        </right>
        <top style="thin">
          <color theme="4" tint="0.79998168889431442"/>
        </top>
        <bottom style="thin">
          <color theme="4" tint="0.79998168889431442"/>
        </bottom>
        <vertical style="thin">
          <color theme="4" tint="0.79998168889431442"/>
        </vertical>
        <horizontal style="thin">
          <color theme="4" tint="0.79998168889431442"/>
        </horizontal>
      </border>
    </dxf>
    <dxf>
      <fill>
        <patternFill patternType="solid">
          <fgColor indexed="64"/>
          <bgColor theme="4" tint="0.79998168889431442"/>
        </patternFill>
      </fill>
      <border diagonalUp="0" diagonalDown="0">
        <left/>
        <right style="thin">
          <color theme="4" tint="0.79998168889431442"/>
        </right>
        <top style="thin">
          <color theme="4" tint="0.79998168889431442"/>
        </top>
        <bottom style="thin">
          <color theme="4" tint="0.79998168889431442"/>
        </bottom>
        <vertical style="thin">
          <color theme="4" tint="0.79998168889431442"/>
        </vertical>
        <horizontal style="thin">
          <color theme="4" tint="0.79998168889431442"/>
        </horizontal>
      </border>
    </dxf>
    <dxf>
      <border>
        <top style="thin">
          <color theme="4" tint="0.79998168889431442"/>
        </top>
      </border>
    </dxf>
    <dxf>
      <border diagonalUp="0" diagonalDown="0">
        <left style="medium">
          <color theme="4"/>
        </left>
        <right style="medium">
          <color theme="4"/>
        </right>
        <top style="medium">
          <color theme="4"/>
        </top>
        <bottom style="medium">
          <color theme="4"/>
        </bottom>
      </border>
    </dxf>
    <dxf>
      <fill>
        <patternFill patternType="solid">
          <fgColor indexed="64"/>
          <bgColor theme="4" tint="0.79998168889431442"/>
        </patternFill>
      </fill>
    </dxf>
    <dxf>
      <fill>
        <patternFill patternType="solid">
          <fgColor indexed="64"/>
          <bgColor theme="4" tint="0.79998168889431442"/>
        </patternFill>
      </fill>
      <border diagonalUp="0" diagonalDown="0">
        <left style="thin">
          <color theme="4" tint="0.79998168889431442"/>
        </left>
        <right style="thin">
          <color theme="4" tint="0.79998168889431442"/>
        </right>
        <top/>
        <bottom/>
        <vertical style="thin">
          <color theme="4" tint="0.79998168889431442"/>
        </vertical>
        <horizontal style="thin">
          <color theme="4" tint="0.79998168889431442"/>
        </horizontal>
      </border>
    </dxf>
  </dxfs>
  <tableStyles count="0" defaultTableStyle="TableStyleMedium2" defaultPivotStyle="PivotStyleLight16"/>
  <colors>
    <mruColors>
      <color rgb="FF00CC99"/>
      <color rgb="FF009999"/>
      <color rgb="FFE1FFF7"/>
      <color rgb="FFBAECCB"/>
      <color rgb="FFB3FFEB"/>
      <color rgb="FFC5FFC5"/>
      <color rgb="FFA7FFA7"/>
      <color rgb="FFCCFFCC"/>
      <color rgb="FFCC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88114401415995"/>
          <c:y val="5.1533949179278601E-2"/>
          <c:w val="0.26441025743103092"/>
          <c:h val="0.7022778861174892"/>
        </c:manualLayout>
      </c:layout>
      <c:pieChart>
        <c:varyColors val="1"/>
        <c:ser>
          <c:idx val="0"/>
          <c:order val="0"/>
          <c:tx>
            <c:strRef>
              <c:f>BILAN!$T$47</c:f>
              <c:strCache>
                <c:ptCount val="1"/>
                <c:pt idx="0">
                  <c:v>AFGSU 1</c:v>
                </c:pt>
              </c:strCache>
            </c:strRef>
          </c:tx>
          <c:dPt>
            <c:idx val="4"/>
            <c:bubble3D val="0"/>
            <c:spPr>
              <a:solidFill>
                <a:schemeClr val="bg1">
                  <a:lumMod val="65000"/>
                </a:schemeClr>
              </a:solidFill>
            </c:spPr>
            <c:extLst>
              <c:ext xmlns:c16="http://schemas.microsoft.com/office/drawing/2014/chart" uri="{C3380CC4-5D6E-409C-BE32-E72D297353CC}">
                <c16:uniqueId val="{00000001-16D6-4C94-AA28-821FC331ABDA}"/>
              </c:ext>
            </c:extLst>
          </c:dPt>
          <c:cat>
            <c:strRef>
              <c:f>BILAN!$U$46:$Y$46</c:f>
              <c:strCache>
                <c:ptCount val="5"/>
                <c:pt idx="0">
                  <c:v>Ecole, institut, université</c:v>
                </c:pt>
                <c:pt idx="1">
                  <c:v>Etablissement de santé</c:v>
                </c:pt>
                <c:pt idx="2">
                  <c:v>Etablissement médico-social</c:v>
                </c:pt>
                <c:pt idx="3">
                  <c:v>Cabinet, structure de ville</c:v>
                </c:pt>
                <c:pt idx="4">
                  <c:v>Autre / non-connu</c:v>
                </c:pt>
              </c:strCache>
            </c:strRef>
          </c:cat>
          <c:val>
            <c:numRef>
              <c:f>BILAN!$U$47:$Y$47</c:f>
              <c:numCache>
                <c:formatCode>0</c:formatCode>
                <c:ptCount val="5"/>
                <c:pt idx="0" formatCode="#,##0">
                  <c:v>0</c:v>
                </c:pt>
                <c:pt idx="1">
                  <c:v>0</c:v>
                </c:pt>
                <c:pt idx="2">
                  <c:v>0</c:v>
                </c:pt>
                <c:pt idx="3">
                  <c:v>0</c:v>
                </c:pt>
                <c:pt idx="4">
                  <c:v>0</c:v>
                </c:pt>
              </c:numCache>
            </c:numRef>
          </c:val>
          <c:extLst>
            <c:ext xmlns:c16="http://schemas.microsoft.com/office/drawing/2014/chart" uri="{C3380CC4-5D6E-409C-BE32-E72D297353CC}">
              <c16:uniqueId val="{00000000-16D6-4C94-AA28-821FC331ABDA}"/>
            </c:ext>
          </c:extLst>
        </c:ser>
        <c:dLbls>
          <c:showLegendKey val="0"/>
          <c:showVal val="0"/>
          <c:showCatName val="0"/>
          <c:showSerName val="0"/>
          <c:showPercent val="0"/>
          <c:showBubbleSize val="0"/>
          <c:showLeaderLines val="1"/>
        </c:dLbls>
        <c:firstSliceAng val="0"/>
      </c:pieChart>
    </c:plotArea>
    <c:plotVisOnly val="1"/>
    <c:dispBlanksAs val="gap"/>
    <c:showDLblsOverMax val="0"/>
  </c:chart>
  <c:spPr>
    <a:ln>
      <a:noFill/>
    </a:ln>
  </c:spPr>
  <c:txPr>
    <a:bodyPr/>
    <a:lstStyle/>
    <a:p>
      <a:pPr>
        <a:defRPr sz="1800"/>
      </a:pPr>
      <a:endParaRPr lang="fr-FR"/>
    </a:p>
  </c:tx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83516072549059"/>
          <c:y val="6.3297476383690335E-2"/>
          <c:w val="0.58040375743061756"/>
          <c:h val="0.7022778861174892"/>
        </c:manualLayout>
      </c:layout>
      <c:barChart>
        <c:barDir val="col"/>
        <c:grouping val="clustered"/>
        <c:varyColors val="0"/>
        <c:ser>
          <c:idx val="0"/>
          <c:order val="0"/>
          <c:tx>
            <c:strRef>
              <c:f>BILAN!$U$22</c:f>
              <c:strCache>
                <c:ptCount val="1"/>
                <c:pt idx="0">
                  <c:v>par CESU</c:v>
                </c:pt>
              </c:strCache>
            </c:strRef>
          </c:tx>
          <c:invertIfNegative val="0"/>
          <c:cat>
            <c:strRef>
              <c:f>BILAN!$T$23:$T$28</c:f>
              <c:strCache>
                <c:ptCount val="6"/>
                <c:pt idx="0">
                  <c:v>FI</c:v>
                </c:pt>
                <c:pt idx="1">
                  <c:v>FC</c:v>
                </c:pt>
                <c:pt idx="2">
                  <c:v>Réact</c:v>
                </c:pt>
                <c:pt idx="3">
                  <c:v>FI</c:v>
                </c:pt>
                <c:pt idx="4">
                  <c:v>FC</c:v>
                </c:pt>
                <c:pt idx="5">
                  <c:v>Réact</c:v>
                </c:pt>
              </c:strCache>
            </c:strRef>
          </c:cat>
          <c:val>
            <c:numRef>
              <c:f>BILAN!$U$23:$U$28</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48BD-4AEC-A3E2-8572C2E58DD8}"/>
            </c:ext>
          </c:extLst>
        </c:ser>
        <c:ser>
          <c:idx val="1"/>
          <c:order val="1"/>
          <c:tx>
            <c:strRef>
              <c:f>BILAN!$V$22</c:f>
              <c:strCache>
                <c:ptCount val="1"/>
                <c:pt idx="0">
                  <c:v>En collaboration</c:v>
                </c:pt>
              </c:strCache>
            </c:strRef>
          </c:tx>
          <c:invertIfNegative val="0"/>
          <c:cat>
            <c:strRef>
              <c:f>BILAN!$T$23:$T$28</c:f>
              <c:strCache>
                <c:ptCount val="6"/>
                <c:pt idx="0">
                  <c:v>FI</c:v>
                </c:pt>
                <c:pt idx="1">
                  <c:v>FC</c:v>
                </c:pt>
                <c:pt idx="2">
                  <c:v>Réact</c:v>
                </c:pt>
                <c:pt idx="3">
                  <c:v>FI</c:v>
                </c:pt>
                <c:pt idx="4">
                  <c:v>FC</c:v>
                </c:pt>
                <c:pt idx="5">
                  <c:v>Réact</c:v>
                </c:pt>
              </c:strCache>
            </c:strRef>
          </c:cat>
          <c:val>
            <c:numRef>
              <c:f>BILAN!$V$23:$V$28</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48BD-4AEC-A3E2-8572C2E58DD8}"/>
            </c:ext>
          </c:extLst>
        </c:ser>
        <c:ser>
          <c:idx val="2"/>
          <c:order val="2"/>
          <c:tx>
            <c:strRef>
              <c:f>BILAN!$W$22</c:f>
              <c:strCache>
                <c:ptCount val="1"/>
                <c:pt idx="0">
                  <c:v>Par une autre structure</c:v>
                </c:pt>
              </c:strCache>
            </c:strRef>
          </c:tx>
          <c:invertIfNegative val="0"/>
          <c:cat>
            <c:strRef>
              <c:f>BILAN!$T$23:$T$28</c:f>
              <c:strCache>
                <c:ptCount val="6"/>
                <c:pt idx="0">
                  <c:v>FI</c:v>
                </c:pt>
                <c:pt idx="1">
                  <c:v>FC</c:v>
                </c:pt>
                <c:pt idx="2">
                  <c:v>Réact</c:v>
                </c:pt>
                <c:pt idx="3">
                  <c:v>FI</c:v>
                </c:pt>
                <c:pt idx="4">
                  <c:v>FC</c:v>
                </c:pt>
                <c:pt idx="5">
                  <c:v>Réact</c:v>
                </c:pt>
              </c:strCache>
            </c:strRef>
          </c:cat>
          <c:val>
            <c:numRef>
              <c:f>BILAN!$W$23:$W$28</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48BD-4AEC-A3E2-8572C2E58DD8}"/>
            </c:ext>
          </c:extLst>
        </c:ser>
        <c:dLbls>
          <c:showLegendKey val="0"/>
          <c:showVal val="0"/>
          <c:showCatName val="0"/>
          <c:showSerName val="0"/>
          <c:showPercent val="0"/>
          <c:showBubbleSize val="0"/>
        </c:dLbls>
        <c:gapWidth val="150"/>
        <c:axId val="165778760"/>
        <c:axId val="165778368"/>
      </c:barChart>
      <c:catAx>
        <c:axId val="165778760"/>
        <c:scaling>
          <c:orientation val="minMax"/>
        </c:scaling>
        <c:delete val="0"/>
        <c:axPos val="b"/>
        <c:numFmt formatCode="General" sourceLinked="0"/>
        <c:majorTickMark val="out"/>
        <c:minorTickMark val="none"/>
        <c:tickLblPos val="nextTo"/>
        <c:txPr>
          <a:bodyPr/>
          <a:lstStyle/>
          <a:p>
            <a:pPr>
              <a:defRPr sz="1200"/>
            </a:pPr>
            <a:endParaRPr lang="fr-FR"/>
          </a:p>
        </c:txPr>
        <c:crossAx val="165778368"/>
        <c:crosses val="autoZero"/>
        <c:auto val="1"/>
        <c:lblAlgn val="ctr"/>
        <c:lblOffset val="100"/>
        <c:noMultiLvlLbl val="0"/>
      </c:catAx>
      <c:valAx>
        <c:axId val="165778368"/>
        <c:scaling>
          <c:orientation val="minMax"/>
        </c:scaling>
        <c:delete val="0"/>
        <c:axPos val="l"/>
        <c:majorGridlines/>
        <c:numFmt formatCode="0" sourceLinked="1"/>
        <c:majorTickMark val="out"/>
        <c:minorTickMark val="none"/>
        <c:tickLblPos val="nextTo"/>
        <c:txPr>
          <a:bodyPr/>
          <a:lstStyle/>
          <a:p>
            <a:pPr>
              <a:defRPr sz="1200"/>
            </a:pPr>
            <a:endParaRPr lang="fr-FR"/>
          </a:p>
        </c:txPr>
        <c:crossAx val="165778760"/>
        <c:crosses val="autoZero"/>
        <c:crossBetween val="between"/>
      </c:valAx>
    </c:plotArea>
    <c:legend>
      <c:legendPos val="r"/>
      <c:layout>
        <c:manualLayout>
          <c:xMode val="edge"/>
          <c:yMode val="edge"/>
          <c:x val="0.7159357476408218"/>
          <c:y val="0.28791603800294591"/>
          <c:w val="0.27441200970895313"/>
          <c:h val="0.42304658792650918"/>
        </c:manualLayout>
      </c:layout>
      <c:overlay val="0"/>
      <c:txPr>
        <a:bodyPr/>
        <a:lstStyle/>
        <a:p>
          <a:pPr>
            <a:defRPr sz="1100"/>
          </a:pPr>
          <a:endParaRPr lang="fr-FR"/>
        </a:p>
      </c:txPr>
    </c:legend>
    <c:plotVisOnly val="1"/>
    <c:dispBlanksAs val="gap"/>
    <c:showDLblsOverMax val="0"/>
  </c:chart>
  <c:spPr>
    <a:ln>
      <a:noFill/>
    </a:ln>
  </c:spPr>
  <c:txPr>
    <a:bodyPr/>
    <a:lstStyle/>
    <a:p>
      <a:pPr>
        <a:defRPr sz="1800"/>
      </a:pPr>
      <a:endParaRPr lang="fr-FR"/>
    </a:p>
  </c:txPr>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05761006623146"/>
          <c:y val="0.14913897192787334"/>
          <c:w val="0.70874136089140416"/>
          <c:h val="0.7022778861174892"/>
        </c:manualLayout>
      </c:layout>
      <c:barChart>
        <c:barDir val="col"/>
        <c:grouping val="clustered"/>
        <c:varyColors val="0"/>
        <c:ser>
          <c:idx val="1"/>
          <c:order val="1"/>
          <c:tx>
            <c:strRef>
              <c:f>BILAN!$U$31</c:f>
              <c:strCache>
                <c:ptCount val="1"/>
                <c:pt idx="0">
                  <c:v>Annexe</c:v>
                </c:pt>
              </c:strCache>
            </c:strRef>
          </c:tx>
          <c:spPr>
            <a:solidFill>
              <a:schemeClr val="accent1"/>
            </a:solidFill>
          </c:spPr>
          <c:invertIfNegative val="0"/>
          <c:val>
            <c:numRef>
              <c:f>BILAN!$U$32:$U$41</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0E9D-437C-9BB6-4DD5BA15A571}"/>
            </c:ext>
          </c:extLst>
        </c:ser>
        <c:ser>
          <c:idx val="2"/>
          <c:order val="2"/>
          <c:tx>
            <c:strRef>
              <c:f>BILAN!$V$31</c:f>
              <c:strCache>
                <c:ptCount val="1"/>
                <c:pt idx="0">
                  <c:v>Réact</c:v>
                </c:pt>
              </c:strCache>
            </c:strRef>
          </c:tx>
          <c:spPr>
            <a:solidFill>
              <a:schemeClr val="accent2"/>
            </a:solidFill>
          </c:spPr>
          <c:invertIfNegative val="0"/>
          <c:val>
            <c:numRef>
              <c:f>BILAN!$V$32:$V$41</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0E9D-437C-9BB6-4DD5BA15A571}"/>
            </c:ext>
          </c:extLst>
        </c:ser>
        <c:dLbls>
          <c:showLegendKey val="0"/>
          <c:showVal val="0"/>
          <c:showCatName val="0"/>
          <c:showSerName val="0"/>
          <c:showPercent val="0"/>
          <c:showBubbleSize val="0"/>
        </c:dLbls>
        <c:gapWidth val="150"/>
        <c:axId val="165775624"/>
        <c:axId val="165776016"/>
        <c:extLst>
          <c:ext xmlns:c15="http://schemas.microsoft.com/office/drawing/2012/chart" uri="{02D57815-91ED-43cb-92C2-25804820EDAC}">
            <c15:filteredBarSeries>
              <c15:ser>
                <c:idx val="0"/>
                <c:order val="0"/>
                <c:tx>
                  <c:strRef>
                    <c:extLst>
                      <c:ext uri="{02D57815-91ED-43cb-92C2-25804820EDAC}">
                        <c15:formulaRef>
                          <c15:sqref>BILAN!$T$31</c15:sqref>
                        </c15:formulaRef>
                      </c:ext>
                    </c:extLst>
                    <c:strCache>
                      <c:ptCount val="1"/>
                      <c:pt idx="0">
                        <c:v> </c:v>
                      </c:pt>
                    </c:strCache>
                  </c:strRef>
                </c:tx>
                <c:invertIfNegative val="0"/>
                <c:val>
                  <c:numRef>
                    <c:extLst>
                      <c:ext uri="{02D57815-91ED-43cb-92C2-25804820EDAC}">
                        <c15:formulaRef>
                          <c15:sqref>BILAN!$T$32:$T$41</c15:sqref>
                        </c15:formulaRef>
                      </c:ext>
                    </c:extLst>
                    <c:numCache>
                      <c:formatCode>General</c:formatCode>
                      <c:ptCount val="10"/>
                      <c:pt idx="0">
                        <c:v>3</c:v>
                      </c:pt>
                      <c:pt idx="1">
                        <c:v>4</c:v>
                      </c:pt>
                      <c:pt idx="2">
                        <c:v>5</c:v>
                      </c:pt>
                      <c:pt idx="3">
                        <c:v>6</c:v>
                      </c:pt>
                      <c:pt idx="4">
                        <c:v>7</c:v>
                      </c:pt>
                      <c:pt idx="5">
                        <c:v>8</c:v>
                      </c:pt>
                      <c:pt idx="6">
                        <c:v>9</c:v>
                      </c:pt>
                      <c:pt idx="7">
                        <c:v>10</c:v>
                      </c:pt>
                      <c:pt idx="8">
                        <c:v>11</c:v>
                      </c:pt>
                      <c:pt idx="9">
                        <c:v>12</c:v>
                      </c:pt>
                    </c:numCache>
                  </c:numRef>
                </c:val>
                <c:extLst>
                  <c:ext xmlns:c16="http://schemas.microsoft.com/office/drawing/2014/chart" uri="{C3380CC4-5D6E-409C-BE32-E72D297353CC}">
                    <c16:uniqueId val="{00000002-0E9D-437C-9BB6-4DD5BA15A571}"/>
                  </c:ext>
                </c:extLst>
              </c15:ser>
            </c15:filteredBarSeries>
          </c:ext>
        </c:extLst>
      </c:barChart>
      <c:catAx>
        <c:axId val="165775624"/>
        <c:scaling>
          <c:orientation val="minMax"/>
        </c:scaling>
        <c:delete val="1"/>
        <c:axPos val="b"/>
        <c:numFmt formatCode="General" sourceLinked="0"/>
        <c:majorTickMark val="out"/>
        <c:minorTickMark val="none"/>
        <c:tickLblPos val="nextTo"/>
        <c:crossAx val="165776016"/>
        <c:crosses val="autoZero"/>
        <c:auto val="1"/>
        <c:lblAlgn val="ctr"/>
        <c:lblOffset val="100"/>
        <c:noMultiLvlLbl val="0"/>
      </c:catAx>
      <c:valAx>
        <c:axId val="165776016"/>
        <c:scaling>
          <c:orientation val="minMax"/>
        </c:scaling>
        <c:delete val="0"/>
        <c:axPos val="l"/>
        <c:majorGridlines/>
        <c:numFmt formatCode="0" sourceLinked="1"/>
        <c:majorTickMark val="out"/>
        <c:minorTickMark val="none"/>
        <c:tickLblPos val="nextTo"/>
        <c:txPr>
          <a:bodyPr/>
          <a:lstStyle/>
          <a:p>
            <a:pPr>
              <a:defRPr sz="1200"/>
            </a:pPr>
            <a:endParaRPr lang="fr-FR"/>
          </a:p>
        </c:txPr>
        <c:crossAx val="165775624"/>
        <c:crosses val="autoZero"/>
        <c:crossBetween val="between"/>
      </c:valAx>
    </c:plotArea>
    <c:legend>
      <c:legendPos val="r"/>
      <c:layout>
        <c:manualLayout>
          <c:xMode val="edge"/>
          <c:yMode val="edge"/>
          <c:x val="0.83278043138870217"/>
          <c:y val="0.44770874270784555"/>
          <c:w val="0.13075051329762485"/>
          <c:h val="0.26325388732554633"/>
        </c:manualLayout>
      </c:layout>
      <c:overlay val="0"/>
      <c:txPr>
        <a:bodyPr/>
        <a:lstStyle/>
        <a:p>
          <a:pPr>
            <a:defRPr sz="1100"/>
          </a:pPr>
          <a:endParaRPr lang="fr-FR"/>
        </a:p>
      </c:txPr>
    </c:legend>
    <c:plotVisOnly val="1"/>
    <c:dispBlanksAs val="gap"/>
    <c:showDLblsOverMax val="0"/>
  </c:chart>
  <c:spPr>
    <a:ln>
      <a:noFill/>
    </a:ln>
  </c:spPr>
  <c:txPr>
    <a:bodyPr/>
    <a:lstStyle/>
    <a:p>
      <a:pPr>
        <a:defRPr sz="1800"/>
      </a:pPr>
      <a:endParaRPr lang="fr-FR"/>
    </a:p>
  </c:txPr>
  <c:printSettings>
    <c:headerFooter/>
    <c:pageMargins b="0.75" l="0.7" r="0.7" t="0.75" header="0.3" footer="0.3"/>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5915076610714776E-2"/>
          <c:y val="5.1533949179278601E-2"/>
          <c:w val="0.26441025743103092"/>
          <c:h val="0.7022778861174892"/>
        </c:manualLayout>
      </c:layout>
      <c:pieChart>
        <c:varyColors val="1"/>
        <c:ser>
          <c:idx val="2"/>
          <c:order val="0"/>
          <c:tx>
            <c:strRef>
              <c:f>BILAN!$T$48</c:f>
              <c:strCache>
                <c:ptCount val="1"/>
                <c:pt idx="0">
                  <c:v>AFGSU 2</c:v>
                </c:pt>
              </c:strCache>
            </c:strRef>
          </c:tx>
          <c:dPt>
            <c:idx val="4"/>
            <c:bubble3D val="0"/>
            <c:spPr>
              <a:solidFill>
                <a:schemeClr val="bg1">
                  <a:lumMod val="65000"/>
                </a:schemeClr>
              </a:solidFill>
            </c:spPr>
            <c:extLst>
              <c:ext xmlns:c16="http://schemas.microsoft.com/office/drawing/2014/chart" uri="{C3380CC4-5D6E-409C-BE32-E72D297353CC}">
                <c16:uniqueId val="{00000009-2AF6-4D95-BF1E-0C963F7F593E}"/>
              </c:ext>
            </c:extLst>
          </c:dPt>
          <c:cat>
            <c:multiLvlStrRef>
              <c:f>BILAN!$U$46:$Y$47</c:f>
              <c:multiLvlStrCache>
                <c:ptCount val="5"/>
                <c:lvl>
                  <c:pt idx="0">
                    <c:v>0</c:v>
                  </c:pt>
                  <c:pt idx="1">
                    <c:v>0</c:v>
                  </c:pt>
                  <c:pt idx="2">
                    <c:v>0</c:v>
                  </c:pt>
                  <c:pt idx="3">
                    <c:v>0</c:v>
                  </c:pt>
                  <c:pt idx="4">
                    <c:v>0</c:v>
                  </c:pt>
                </c:lvl>
                <c:lvl>
                  <c:pt idx="0">
                    <c:v>Ecole, institut, université</c:v>
                  </c:pt>
                  <c:pt idx="1">
                    <c:v>Etablissement de santé</c:v>
                  </c:pt>
                  <c:pt idx="2">
                    <c:v>Etablissement médico-social</c:v>
                  </c:pt>
                  <c:pt idx="3">
                    <c:v>Cabinet, structure de ville</c:v>
                  </c:pt>
                  <c:pt idx="4">
                    <c:v>Autre / non-connu</c:v>
                  </c:pt>
                </c:lvl>
              </c:multiLvlStrCache>
            </c:multiLvlStrRef>
          </c:cat>
          <c:val>
            <c:numRef>
              <c:f>BILAN!$U$48:$Y$48</c:f>
              <c:numCache>
                <c:formatCode>0</c:formatCode>
                <c:ptCount val="5"/>
                <c:pt idx="0" formatCode="#,##0">
                  <c:v>0</c:v>
                </c:pt>
                <c:pt idx="1">
                  <c:v>0</c:v>
                </c:pt>
                <c:pt idx="2">
                  <c:v>0</c:v>
                </c:pt>
                <c:pt idx="3">
                  <c:v>0</c:v>
                </c:pt>
                <c:pt idx="4">
                  <c:v>0</c:v>
                </c:pt>
              </c:numCache>
            </c:numRef>
          </c:val>
          <c:extLst>
            <c:ext xmlns:c16="http://schemas.microsoft.com/office/drawing/2014/chart" uri="{C3380CC4-5D6E-409C-BE32-E72D297353CC}">
              <c16:uniqueId val="{00000008-2AF6-4D95-BF1E-0C963F7F593E}"/>
            </c:ext>
          </c:extLst>
        </c:ser>
        <c:ser>
          <c:idx val="3"/>
          <c:order val="1"/>
          <c:tx>
            <c:strRef>
              <c:f>BILAN!$T$48</c:f>
              <c:strCache>
                <c:ptCount val="1"/>
                <c:pt idx="0">
                  <c:v>AFGSU 2</c:v>
                </c:pt>
              </c:strCache>
            </c:strRef>
          </c:tx>
          <c:cat>
            <c:strRef>
              <c:f>BILAN!$U$46:$Y$46</c:f>
              <c:strCache>
                <c:ptCount val="5"/>
                <c:pt idx="0">
                  <c:v>Ecole, institut, université</c:v>
                </c:pt>
                <c:pt idx="1">
                  <c:v>Etablissement de santé</c:v>
                </c:pt>
                <c:pt idx="2">
                  <c:v>Etablissement médico-social</c:v>
                </c:pt>
                <c:pt idx="3">
                  <c:v>Cabinet, structure de ville</c:v>
                </c:pt>
                <c:pt idx="4">
                  <c:v>Autre / non-connu</c:v>
                </c:pt>
              </c:strCache>
            </c:strRef>
          </c:cat>
          <c:val>
            <c:numRef>
              <c:f>BILAN!$U$48:$Y$48</c:f>
              <c:numCache>
                <c:formatCode>0</c:formatCode>
                <c:ptCount val="5"/>
                <c:pt idx="0" formatCode="#,##0">
                  <c:v>0</c:v>
                </c:pt>
                <c:pt idx="1">
                  <c:v>0</c:v>
                </c:pt>
                <c:pt idx="2">
                  <c:v>0</c:v>
                </c:pt>
                <c:pt idx="3">
                  <c:v>0</c:v>
                </c:pt>
                <c:pt idx="4">
                  <c:v>0</c:v>
                </c:pt>
              </c:numCache>
            </c:numRef>
          </c:val>
          <c:extLst>
            <c:ext xmlns:c16="http://schemas.microsoft.com/office/drawing/2014/chart" uri="{C3380CC4-5D6E-409C-BE32-E72D297353CC}">
              <c16:uniqueId val="{0000000A-2AF6-4D95-BF1E-0C963F7F593E}"/>
            </c:ext>
          </c:extLst>
        </c:ser>
        <c:ser>
          <c:idx val="1"/>
          <c:order val="2"/>
          <c:tx>
            <c:strRef>
              <c:f>BILAN!$T$48</c:f>
              <c:strCache>
                <c:ptCount val="1"/>
                <c:pt idx="0">
                  <c:v>AFGSU 2</c:v>
                </c:pt>
              </c:strCache>
            </c:strRef>
          </c:tx>
          <c:dPt>
            <c:idx val="4"/>
            <c:bubble3D val="0"/>
            <c:spPr>
              <a:solidFill>
                <a:schemeClr val="bg1">
                  <a:lumMod val="65000"/>
                </a:schemeClr>
              </a:solidFill>
            </c:spPr>
            <c:extLst>
              <c:ext xmlns:c16="http://schemas.microsoft.com/office/drawing/2014/chart" uri="{C3380CC4-5D6E-409C-BE32-E72D297353CC}">
                <c16:uniqueId val="{00000004-2AF6-4D95-BF1E-0C963F7F593E}"/>
              </c:ext>
            </c:extLst>
          </c:dPt>
          <c:cat>
            <c:multiLvlStrRef>
              <c:f>BILAN!$U$46:$Y$47</c:f>
              <c:multiLvlStrCache>
                <c:ptCount val="5"/>
                <c:lvl>
                  <c:pt idx="0">
                    <c:v>0</c:v>
                  </c:pt>
                  <c:pt idx="1">
                    <c:v>0</c:v>
                  </c:pt>
                  <c:pt idx="2">
                    <c:v>0</c:v>
                  </c:pt>
                  <c:pt idx="3">
                    <c:v>0</c:v>
                  </c:pt>
                  <c:pt idx="4">
                    <c:v>0</c:v>
                  </c:pt>
                </c:lvl>
                <c:lvl>
                  <c:pt idx="0">
                    <c:v>Ecole, institut, université</c:v>
                  </c:pt>
                  <c:pt idx="1">
                    <c:v>Etablissement de santé</c:v>
                  </c:pt>
                  <c:pt idx="2">
                    <c:v>Etablissement médico-social</c:v>
                  </c:pt>
                  <c:pt idx="3">
                    <c:v>Cabinet, structure de ville</c:v>
                  </c:pt>
                  <c:pt idx="4">
                    <c:v>Autre / non-connu</c:v>
                  </c:pt>
                </c:lvl>
              </c:multiLvlStrCache>
            </c:multiLvlStrRef>
          </c:cat>
          <c:val>
            <c:numRef>
              <c:f>BILAN!$U$48:$Y$48</c:f>
              <c:numCache>
                <c:formatCode>0</c:formatCode>
                <c:ptCount val="5"/>
                <c:pt idx="0" formatCode="#,##0">
                  <c:v>0</c:v>
                </c:pt>
                <c:pt idx="1">
                  <c:v>0</c:v>
                </c:pt>
                <c:pt idx="2">
                  <c:v>0</c:v>
                </c:pt>
                <c:pt idx="3">
                  <c:v>0</c:v>
                </c:pt>
                <c:pt idx="4">
                  <c:v>0</c:v>
                </c:pt>
              </c:numCache>
            </c:numRef>
          </c:val>
          <c:extLst>
            <c:ext xmlns:c16="http://schemas.microsoft.com/office/drawing/2014/chart" uri="{C3380CC4-5D6E-409C-BE32-E72D297353CC}">
              <c16:uniqueId val="{00000005-2AF6-4D95-BF1E-0C963F7F593E}"/>
            </c:ext>
          </c:extLst>
        </c:ser>
        <c:ser>
          <c:idx val="0"/>
          <c:order val="3"/>
          <c:tx>
            <c:strRef>
              <c:f>BILAN!$T$48</c:f>
              <c:strCache>
                <c:ptCount val="1"/>
                <c:pt idx="0">
                  <c:v>AFGSU 2</c:v>
                </c:pt>
              </c:strCache>
            </c:strRef>
          </c:tx>
          <c:cat>
            <c:strRef>
              <c:f>BILAN!$U$46:$Y$46</c:f>
              <c:strCache>
                <c:ptCount val="5"/>
                <c:pt idx="0">
                  <c:v>Ecole, institut, université</c:v>
                </c:pt>
                <c:pt idx="1">
                  <c:v>Etablissement de santé</c:v>
                </c:pt>
                <c:pt idx="2">
                  <c:v>Etablissement médico-social</c:v>
                </c:pt>
                <c:pt idx="3">
                  <c:v>Cabinet, structure de ville</c:v>
                </c:pt>
                <c:pt idx="4">
                  <c:v>Autre / non-connu</c:v>
                </c:pt>
              </c:strCache>
              <c:extLst/>
            </c:strRef>
          </c:cat>
          <c:val>
            <c:numRef>
              <c:f>BILAN!$U$48:$Y$48</c:f>
              <c:numCache>
                <c:formatCode>0</c:formatCode>
                <c:ptCount val="5"/>
                <c:pt idx="0" formatCode="#,##0">
                  <c:v>0</c:v>
                </c:pt>
                <c:pt idx="1">
                  <c:v>0</c:v>
                </c:pt>
                <c:pt idx="2">
                  <c:v>0</c:v>
                </c:pt>
                <c:pt idx="3">
                  <c:v>0</c:v>
                </c:pt>
                <c:pt idx="4">
                  <c:v>0</c:v>
                </c:pt>
              </c:numCache>
            </c:numRef>
          </c:val>
          <c:extLst>
            <c:ext xmlns:c16="http://schemas.microsoft.com/office/drawing/2014/chart" uri="{C3380CC4-5D6E-409C-BE32-E72D297353CC}">
              <c16:uniqueId val="{00000007-2AF6-4D95-BF1E-0C963F7F593E}"/>
            </c:ext>
          </c:extLst>
        </c:ser>
        <c:dLbls>
          <c:showLegendKey val="0"/>
          <c:showVal val="0"/>
          <c:showCatName val="0"/>
          <c:showSerName val="0"/>
          <c:showPercent val="0"/>
          <c:showBubbleSize val="0"/>
          <c:showLeaderLines val="1"/>
        </c:dLbls>
        <c:firstSliceAng val="0"/>
      </c:pieChart>
    </c:plotArea>
    <c:plotVisOnly val="1"/>
    <c:dispBlanksAs val="gap"/>
    <c:showDLblsOverMax val="0"/>
  </c:chart>
  <c:spPr>
    <a:ln>
      <a:noFill/>
    </a:ln>
  </c:spPr>
  <c:txPr>
    <a:bodyPr/>
    <a:lstStyle/>
    <a:p>
      <a:pPr>
        <a:defRPr sz="1800"/>
      </a:pPr>
      <a:endParaRPr lang="fr-FR"/>
    </a:p>
  </c:txPr>
  <c:printSettings>
    <c:headerFooter/>
    <c:pageMargins b="0.75" l="0.7" r="0.7" t="0.75" header="0.3" footer="0.3"/>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8382723550052013E-2"/>
          <c:y val="9.8588457380934955E-2"/>
          <c:w val="0.26441025743103092"/>
          <c:h val="0.7022778861174892"/>
        </c:manualLayout>
      </c:layout>
      <c:pieChart>
        <c:varyColors val="1"/>
        <c:ser>
          <c:idx val="1"/>
          <c:order val="0"/>
          <c:tx>
            <c:strRef>
              <c:f>BILAN!$T$49</c:f>
              <c:strCache>
                <c:ptCount val="1"/>
                <c:pt idx="0">
                  <c:v>AFGSUSSE</c:v>
                </c:pt>
              </c:strCache>
            </c:strRef>
          </c:tx>
          <c:dPt>
            <c:idx val="4"/>
            <c:bubble3D val="0"/>
            <c:spPr>
              <a:solidFill>
                <a:schemeClr val="bg1">
                  <a:lumMod val="65000"/>
                </a:schemeClr>
              </a:solidFill>
            </c:spPr>
            <c:extLst>
              <c:ext xmlns:c16="http://schemas.microsoft.com/office/drawing/2014/chart" uri="{C3380CC4-5D6E-409C-BE32-E72D297353CC}">
                <c16:uniqueId val="{00000001-B838-4082-9B0C-BA0249A41369}"/>
              </c:ext>
            </c:extLst>
          </c:dPt>
          <c:cat>
            <c:strRef>
              <c:f>BILAN!$U$46:$Y$46</c:f>
              <c:strCache>
                <c:ptCount val="5"/>
                <c:pt idx="0">
                  <c:v>Ecole, institut, université</c:v>
                </c:pt>
                <c:pt idx="1">
                  <c:v>Etablissement de santé</c:v>
                </c:pt>
                <c:pt idx="2">
                  <c:v>Etablissement médico-social</c:v>
                </c:pt>
                <c:pt idx="3">
                  <c:v>Cabinet, structure de ville</c:v>
                </c:pt>
                <c:pt idx="4">
                  <c:v>Autre / non-connu</c:v>
                </c:pt>
              </c:strCache>
            </c:strRef>
          </c:cat>
          <c:val>
            <c:numRef>
              <c:f>BILAN!$U$49:$Y$49</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B838-4082-9B0C-BA0249A41369}"/>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35581131767142871"/>
          <c:y val="5.7789049452620832E-2"/>
          <c:w val="0.4760089025584438"/>
          <c:h val="0.90794906993158564"/>
        </c:manualLayout>
      </c:layout>
      <c:overlay val="0"/>
      <c:txPr>
        <a:bodyPr/>
        <a:lstStyle/>
        <a:p>
          <a:pPr rtl="0">
            <a:defRPr sz="1100"/>
          </a:pPr>
          <a:endParaRPr lang="fr-FR"/>
        </a:p>
      </c:txPr>
    </c:legend>
    <c:plotVisOnly val="1"/>
    <c:dispBlanksAs val="gap"/>
    <c:showDLblsOverMax val="0"/>
  </c:chart>
  <c:spPr>
    <a:ln>
      <a:noFill/>
    </a:ln>
  </c:spPr>
  <c:txPr>
    <a:bodyPr/>
    <a:lstStyle/>
    <a:p>
      <a:pPr>
        <a:defRPr sz="1800"/>
      </a:pPr>
      <a:endParaRPr lang="fr-FR"/>
    </a:p>
  </c:txPr>
  <c:printSettings>
    <c:headerFooter/>
    <c:pageMargins b="0.75" l="0.7" r="0.7" t="0.75" header="0.3" footer="0.3"/>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114300</xdr:colOff>
      <xdr:row>0</xdr:row>
      <xdr:rowOff>28575</xdr:rowOff>
    </xdr:from>
    <xdr:to>
      <xdr:col>2</xdr:col>
      <xdr:colOff>578593</xdr:colOff>
      <xdr:row>6</xdr:row>
      <xdr:rowOff>171450</xdr:rowOff>
    </xdr:to>
    <xdr:pic>
      <xdr:nvPicPr>
        <xdr:cNvPr id="2"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7200" y="28575"/>
          <a:ext cx="1502518" cy="1285875"/>
        </a:xfrm>
        <a:prstGeom prst="rect">
          <a:avLst/>
        </a:prstGeom>
      </xdr:spPr>
    </xdr:pic>
    <xdr:clientData/>
  </xdr:twoCellAnchor>
  <xdr:twoCellAnchor editAs="oneCell">
    <xdr:from>
      <xdr:col>4</xdr:col>
      <xdr:colOff>495301</xdr:colOff>
      <xdr:row>0</xdr:row>
      <xdr:rowOff>57150</xdr:rowOff>
    </xdr:from>
    <xdr:to>
      <xdr:col>5</xdr:col>
      <xdr:colOff>342899</xdr:colOff>
      <xdr:row>6</xdr:row>
      <xdr:rowOff>57149</xdr:rowOff>
    </xdr:to>
    <xdr:pic>
      <xdr:nvPicPr>
        <xdr:cNvPr id="3" name="Imag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029076" y="57150"/>
          <a:ext cx="1133473" cy="11429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46</xdr:row>
      <xdr:rowOff>81643</xdr:rowOff>
    </xdr:from>
    <xdr:to>
      <xdr:col>9</xdr:col>
      <xdr:colOff>272143</xdr:colOff>
      <xdr:row>52</xdr:row>
      <xdr:rowOff>18242</xdr:rowOff>
    </xdr:to>
    <xdr:graphicFrame macro="">
      <xdr:nvGraphicFramePr>
        <xdr:cNvPr id="22" name="Graphique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23</xdr:row>
      <xdr:rowOff>38100</xdr:rowOff>
    </xdr:from>
    <xdr:to>
      <xdr:col>18</xdr:col>
      <xdr:colOff>76969</xdr:colOff>
      <xdr:row>32</xdr:row>
      <xdr:rowOff>151592</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3</xdr:col>
      <xdr:colOff>1004884</xdr:colOff>
      <xdr:row>31</xdr:row>
      <xdr:rowOff>182336</xdr:rowOff>
    </xdr:from>
    <xdr:ext cx="686919" cy="264560"/>
    <xdr:sp macro="" textlink="">
      <xdr:nvSpPr>
        <xdr:cNvPr id="5" name="ZoneTexte 4"/>
        <xdr:cNvSpPr txBox="1"/>
      </xdr:nvSpPr>
      <xdr:spPr>
        <a:xfrm>
          <a:off x="1589991" y="5965372"/>
          <a:ext cx="68691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100" b="1"/>
            <a:t>AFGSU 1</a:t>
          </a:r>
        </a:p>
      </xdr:txBody>
    </xdr:sp>
    <xdr:clientData/>
  </xdr:oneCellAnchor>
  <xdr:oneCellAnchor>
    <xdr:from>
      <xdr:col>9</xdr:col>
      <xdr:colOff>178597</xdr:colOff>
      <xdr:row>31</xdr:row>
      <xdr:rowOff>182336</xdr:rowOff>
    </xdr:from>
    <xdr:ext cx="686919" cy="264560"/>
    <xdr:sp macro="" textlink="">
      <xdr:nvSpPr>
        <xdr:cNvPr id="6" name="ZoneTexte 5"/>
        <xdr:cNvSpPr txBox="1"/>
      </xdr:nvSpPr>
      <xdr:spPr>
        <a:xfrm>
          <a:off x="3607597" y="5965372"/>
          <a:ext cx="68691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100" b="1"/>
            <a:t>AFGSU 2</a:t>
          </a:r>
        </a:p>
      </xdr:txBody>
    </xdr:sp>
    <xdr:clientData/>
  </xdr:oneCellAnchor>
  <xdr:twoCellAnchor>
    <xdr:from>
      <xdr:col>0</xdr:col>
      <xdr:colOff>0</xdr:colOff>
      <xdr:row>35</xdr:row>
      <xdr:rowOff>338818</xdr:rowOff>
    </xdr:from>
    <xdr:to>
      <xdr:col>18</xdr:col>
      <xdr:colOff>76969</xdr:colOff>
      <xdr:row>44</xdr:row>
      <xdr:rowOff>0</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3</xdr:col>
      <xdr:colOff>304612</xdr:colOff>
      <xdr:row>42</xdr:row>
      <xdr:rowOff>119739</xdr:rowOff>
    </xdr:from>
    <xdr:ext cx="256160" cy="264560"/>
    <xdr:sp macro="" textlink="">
      <xdr:nvSpPr>
        <xdr:cNvPr id="8" name="ZoneTexte 7"/>
        <xdr:cNvSpPr txBox="1"/>
      </xdr:nvSpPr>
      <xdr:spPr>
        <a:xfrm>
          <a:off x="889719" y="8175168"/>
          <a:ext cx="25616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fr-FR" sz="1100" b="1"/>
            <a:t>3</a:t>
          </a:r>
        </a:p>
      </xdr:txBody>
    </xdr:sp>
    <xdr:clientData/>
  </xdr:oneCellAnchor>
  <xdr:oneCellAnchor>
    <xdr:from>
      <xdr:col>3</xdr:col>
      <xdr:colOff>816562</xdr:colOff>
      <xdr:row>42</xdr:row>
      <xdr:rowOff>119739</xdr:rowOff>
    </xdr:from>
    <xdr:ext cx="256160" cy="264560"/>
    <xdr:sp macro="" textlink="">
      <xdr:nvSpPr>
        <xdr:cNvPr id="9" name="ZoneTexte 8"/>
        <xdr:cNvSpPr txBox="1"/>
      </xdr:nvSpPr>
      <xdr:spPr>
        <a:xfrm>
          <a:off x="1401669" y="8175168"/>
          <a:ext cx="25616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fr-FR" sz="1100" b="1"/>
            <a:t>4</a:t>
          </a:r>
        </a:p>
      </xdr:txBody>
    </xdr:sp>
    <xdr:clientData/>
  </xdr:oneCellAnchor>
  <xdr:oneCellAnchor>
    <xdr:from>
      <xdr:col>4</xdr:col>
      <xdr:colOff>59503</xdr:colOff>
      <xdr:row>42</xdr:row>
      <xdr:rowOff>119739</xdr:rowOff>
    </xdr:from>
    <xdr:ext cx="256160" cy="264560"/>
    <xdr:sp macro="" textlink="">
      <xdr:nvSpPr>
        <xdr:cNvPr id="10" name="ZoneTexte 9"/>
        <xdr:cNvSpPr txBox="1"/>
      </xdr:nvSpPr>
      <xdr:spPr>
        <a:xfrm>
          <a:off x="1923682" y="8175168"/>
          <a:ext cx="25616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fr-FR" sz="1100" b="1"/>
            <a:t>5</a:t>
          </a:r>
        </a:p>
      </xdr:txBody>
    </xdr:sp>
    <xdr:clientData/>
  </xdr:oneCellAnchor>
  <xdr:oneCellAnchor>
    <xdr:from>
      <xdr:col>4</xdr:col>
      <xdr:colOff>564580</xdr:colOff>
      <xdr:row>42</xdr:row>
      <xdr:rowOff>119739</xdr:rowOff>
    </xdr:from>
    <xdr:ext cx="256160" cy="264560"/>
    <xdr:sp macro="" textlink="">
      <xdr:nvSpPr>
        <xdr:cNvPr id="11" name="ZoneTexte 10"/>
        <xdr:cNvSpPr txBox="1"/>
      </xdr:nvSpPr>
      <xdr:spPr>
        <a:xfrm>
          <a:off x="2428759" y="8175168"/>
          <a:ext cx="25616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fr-FR" sz="1100" b="1"/>
            <a:t>6</a:t>
          </a:r>
        </a:p>
      </xdr:txBody>
    </xdr:sp>
    <xdr:clientData/>
  </xdr:oneCellAnchor>
  <xdr:oneCellAnchor>
    <xdr:from>
      <xdr:col>6</xdr:col>
      <xdr:colOff>139796</xdr:colOff>
      <xdr:row>42</xdr:row>
      <xdr:rowOff>119739</xdr:rowOff>
    </xdr:from>
    <xdr:ext cx="256160" cy="264560"/>
    <xdr:sp macro="" textlink="">
      <xdr:nvSpPr>
        <xdr:cNvPr id="12" name="ZoneTexte 11"/>
        <xdr:cNvSpPr txBox="1"/>
      </xdr:nvSpPr>
      <xdr:spPr>
        <a:xfrm>
          <a:off x="2942867" y="8175168"/>
          <a:ext cx="25616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fr-FR" sz="1100" b="1"/>
            <a:t>7</a:t>
          </a:r>
        </a:p>
      </xdr:txBody>
    </xdr:sp>
    <xdr:clientData/>
  </xdr:oneCellAnchor>
  <xdr:oneCellAnchor>
    <xdr:from>
      <xdr:col>9</xdr:col>
      <xdr:colOff>28909</xdr:colOff>
      <xdr:row>42</xdr:row>
      <xdr:rowOff>119739</xdr:rowOff>
    </xdr:from>
    <xdr:ext cx="256160" cy="264560"/>
    <xdr:sp macro="" textlink="">
      <xdr:nvSpPr>
        <xdr:cNvPr id="13" name="ZoneTexte 12"/>
        <xdr:cNvSpPr txBox="1"/>
      </xdr:nvSpPr>
      <xdr:spPr>
        <a:xfrm>
          <a:off x="3457909" y="8175168"/>
          <a:ext cx="25616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fr-FR" sz="1100" b="1"/>
            <a:t>8</a:t>
          </a:r>
        </a:p>
      </xdr:txBody>
    </xdr:sp>
    <xdr:clientData/>
  </xdr:oneCellAnchor>
  <xdr:oneCellAnchor>
    <xdr:from>
      <xdr:col>9</xdr:col>
      <xdr:colOff>532716</xdr:colOff>
      <xdr:row>42</xdr:row>
      <xdr:rowOff>119739</xdr:rowOff>
    </xdr:from>
    <xdr:ext cx="256160" cy="264560"/>
    <xdr:sp macro="" textlink="">
      <xdr:nvSpPr>
        <xdr:cNvPr id="14" name="ZoneTexte 13"/>
        <xdr:cNvSpPr txBox="1"/>
      </xdr:nvSpPr>
      <xdr:spPr>
        <a:xfrm>
          <a:off x="3961716" y="8175168"/>
          <a:ext cx="25616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fr-FR" sz="1100" b="1"/>
            <a:t>9</a:t>
          </a:r>
        </a:p>
      </xdr:txBody>
    </xdr:sp>
    <xdr:clientData/>
  </xdr:oneCellAnchor>
  <xdr:oneCellAnchor>
    <xdr:from>
      <xdr:col>11</xdr:col>
      <xdr:colOff>102382</xdr:colOff>
      <xdr:row>42</xdr:row>
      <xdr:rowOff>119739</xdr:rowOff>
    </xdr:from>
    <xdr:ext cx="327654" cy="264560"/>
    <xdr:sp macro="" textlink="">
      <xdr:nvSpPr>
        <xdr:cNvPr id="15" name="ZoneTexte 14"/>
        <xdr:cNvSpPr txBox="1"/>
      </xdr:nvSpPr>
      <xdr:spPr>
        <a:xfrm>
          <a:off x="4443061" y="8175168"/>
          <a:ext cx="32765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fr-FR" sz="1100" b="1"/>
            <a:t>10</a:t>
          </a:r>
        </a:p>
      </xdr:txBody>
    </xdr:sp>
    <xdr:clientData/>
  </xdr:oneCellAnchor>
  <xdr:oneCellAnchor>
    <xdr:from>
      <xdr:col>11</xdr:col>
      <xdr:colOff>608482</xdr:colOff>
      <xdr:row>42</xdr:row>
      <xdr:rowOff>119739</xdr:rowOff>
    </xdr:from>
    <xdr:ext cx="327654" cy="264560"/>
    <xdr:sp macro="" textlink="">
      <xdr:nvSpPr>
        <xdr:cNvPr id="16" name="ZoneTexte 15"/>
        <xdr:cNvSpPr txBox="1"/>
      </xdr:nvSpPr>
      <xdr:spPr>
        <a:xfrm>
          <a:off x="4949161" y="8175168"/>
          <a:ext cx="32765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fr-FR" sz="1100" b="1"/>
            <a:t>11</a:t>
          </a:r>
        </a:p>
      </xdr:txBody>
    </xdr:sp>
    <xdr:clientData/>
  </xdr:oneCellAnchor>
  <xdr:oneCellAnchor>
    <xdr:from>
      <xdr:col>12</xdr:col>
      <xdr:colOff>342548</xdr:colOff>
      <xdr:row>42</xdr:row>
      <xdr:rowOff>119739</xdr:rowOff>
    </xdr:from>
    <xdr:ext cx="327654" cy="264560"/>
    <xdr:sp macro="" textlink="">
      <xdr:nvSpPr>
        <xdr:cNvPr id="17" name="ZoneTexte 16"/>
        <xdr:cNvSpPr txBox="1"/>
      </xdr:nvSpPr>
      <xdr:spPr>
        <a:xfrm>
          <a:off x="5458834" y="8175168"/>
          <a:ext cx="32765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fr-FR" sz="1100" b="1"/>
            <a:t>12</a:t>
          </a:r>
        </a:p>
      </xdr:txBody>
    </xdr:sp>
    <xdr:clientData/>
  </xdr:oneCellAnchor>
  <xdr:twoCellAnchor>
    <xdr:from>
      <xdr:col>3</xdr:col>
      <xdr:colOff>1156606</xdr:colOff>
      <xdr:row>46</xdr:row>
      <xdr:rowOff>81641</xdr:rowOff>
    </xdr:from>
    <xdr:to>
      <xdr:col>13</xdr:col>
      <xdr:colOff>231322</xdr:colOff>
      <xdr:row>52</xdr:row>
      <xdr:rowOff>18240</xdr:rowOff>
    </xdr:to>
    <xdr:graphicFrame macro="">
      <xdr:nvGraphicFramePr>
        <xdr:cNvPr id="21" name="Graphique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3</xdr:col>
      <xdr:colOff>351739</xdr:colOff>
      <xdr:row>50</xdr:row>
      <xdr:rowOff>116001</xdr:rowOff>
    </xdr:from>
    <xdr:ext cx="686919" cy="264560"/>
    <xdr:sp macro="" textlink="">
      <xdr:nvSpPr>
        <xdr:cNvPr id="23" name="ZoneTexte 22"/>
        <xdr:cNvSpPr txBox="1"/>
      </xdr:nvSpPr>
      <xdr:spPr>
        <a:xfrm>
          <a:off x="936846" y="9736251"/>
          <a:ext cx="68691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100" b="1"/>
            <a:t>AFGSU 1</a:t>
          </a:r>
        </a:p>
      </xdr:txBody>
    </xdr:sp>
    <xdr:clientData/>
  </xdr:oneCellAnchor>
  <xdr:oneCellAnchor>
    <xdr:from>
      <xdr:col>4</xdr:col>
      <xdr:colOff>314668</xdr:colOff>
      <xdr:row>50</xdr:row>
      <xdr:rowOff>116000</xdr:rowOff>
    </xdr:from>
    <xdr:ext cx="686919" cy="264560"/>
    <xdr:sp macro="" textlink="">
      <xdr:nvSpPr>
        <xdr:cNvPr id="24" name="ZoneTexte 23"/>
        <xdr:cNvSpPr txBox="1"/>
      </xdr:nvSpPr>
      <xdr:spPr>
        <a:xfrm>
          <a:off x="2178847" y="9736250"/>
          <a:ext cx="68691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100" b="1"/>
            <a:t>AFGSU 2</a:t>
          </a:r>
        </a:p>
      </xdr:txBody>
    </xdr:sp>
    <xdr:clientData/>
  </xdr:oneCellAnchor>
  <xdr:twoCellAnchor>
    <xdr:from>
      <xdr:col>6</xdr:col>
      <xdr:colOff>163287</xdr:colOff>
      <xdr:row>46</xdr:row>
      <xdr:rowOff>27215</xdr:rowOff>
    </xdr:from>
    <xdr:to>
      <xdr:col>18</xdr:col>
      <xdr:colOff>190503</xdr:colOff>
      <xdr:row>51</xdr:row>
      <xdr:rowOff>154314</xdr:rowOff>
    </xdr:to>
    <xdr:graphicFrame macro="">
      <xdr:nvGraphicFramePr>
        <xdr:cNvPr id="20" name="Graphique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oneCellAnchor>
    <xdr:from>
      <xdr:col>8</xdr:col>
      <xdr:colOff>41499</xdr:colOff>
      <xdr:row>50</xdr:row>
      <xdr:rowOff>118722</xdr:rowOff>
    </xdr:from>
    <xdr:ext cx="817596" cy="264560"/>
    <xdr:sp macro="" textlink="">
      <xdr:nvSpPr>
        <xdr:cNvPr id="25" name="ZoneTexte 24"/>
        <xdr:cNvSpPr txBox="1"/>
      </xdr:nvSpPr>
      <xdr:spPr>
        <a:xfrm>
          <a:off x="3361642" y="9738972"/>
          <a:ext cx="81759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100" b="1"/>
            <a:t>AFGSU SSE</a:t>
          </a:r>
        </a:p>
      </xdr:txBody>
    </xdr:sp>
    <xdr:clientData/>
  </xdr:oneCellAnchor>
  <xdr:twoCellAnchor>
    <xdr:from>
      <xdr:col>29</xdr:col>
      <xdr:colOff>163286</xdr:colOff>
      <xdr:row>31</xdr:row>
      <xdr:rowOff>81643</xdr:rowOff>
    </xdr:from>
    <xdr:to>
      <xdr:col>39</xdr:col>
      <xdr:colOff>44899</xdr:colOff>
      <xdr:row>36</xdr:row>
      <xdr:rowOff>13607</xdr:rowOff>
    </xdr:to>
    <xdr:sp macro="" textlink="">
      <xdr:nvSpPr>
        <xdr:cNvPr id="2" name="Rectangle 1"/>
        <xdr:cNvSpPr/>
      </xdr:nvSpPr>
      <xdr:spPr>
        <a:xfrm>
          <a:off x="16192500" y="5932714"/>
          <a:ext cx="7501613" cy="762000"/>
        </a:xfrm>
        <a:prstGeom prst="rect">
          <a:avLst/>
        </a:prstGeom>
        <a:no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BOULOT\CESU\Organisation%20CESU\ANCESU\Bilan%20activit&#233;%20ANCESU\2022\Bilan%20CESU%20DGS%202020%20sept%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SU"/>
      <sheetName val="0-CESU Infos générales"/>
      <sheetName val="10 Formateurs"/>
      <sheetName val="1 - AGSU 1 délivrées "/>
      <sheetName val="1 - AGSU 2 délivrées"/>
      <sheetName val="5BIS AFGSU SSE nouv formule"/>
      <sheetName val="7 Autres f° reglementées"/>
      <sheetName val="8 Autres f° non reglementées"/>
      <sheetName val="Feuil1"/>
      <sheetName val="Listes"/>
    </sheetNames>
    <sheetDataSet>
      <sheetData sheetId="0"/>
      <sheetData sheetId="1"/>
      <sheetData sheetId="2"/>
      <sheetData sheetId="3"/>
      <sheetData sheetId="4"/>
      <sheetData sheetId="5"/>
      <sheetData sheetId="6"/>
      <sheetData sheetId="7"/>
      <sheetData sheetId="8">
        <row r="1">
          <cell r="A1" t="str">
            <v>Oui</v>
          </cell>
        </row>
        <row r="2">
          <cell r="A2" t="str">
            <v>Non</v>
          </cell>
        </row>
      </sheetData>
      <sheetData sheetId="9" refreshError="1"/>
    </sheetDataSet>
  </externalBook>
</externalLink>
</file>

<file path=xl/tables/table1.xml><?xml version="1.0" encoding="utf-8"?>
<table xmlns="http://schemas.openxmlformats.org/spreadsheetml/2006/main" id="2" name="Tableau2" displayName="Tableau2" ref="B9:Q16" headerRowCount="0" totalsRowShown="0" headerRowDxfId="19" dataDxfId="18" tableBorderDxfId="17" totalsRowBorderDxfId="16">
  <tableColumns count="16">
    <tableColumn id="1" name="Colonne1" dataDxfId="15"/>
    <tableColumn id="2" name="Colonne2" dataDxfId="14"/>
    <tableColumn id="3" name="Colonne3" dataDxfId="13"/>
    <tableColumn id="4" name="Colonne4" dataDxfId="12"/>
    <tableColumn id="9" name="Colonne9" dataDxfId="11"/>
    <tableColumn id="10" name="Colonne10" dataDxfId="10"/>
    <tableColumn id="11" name="Colonne11" dataDxfId="9"/>
    <tableColumn id="12" name="Colonne12" dataDxfId="8"/>
    <tableColumn id="16" name="Colonne14" dataDxfId="7"/>
    <tableColumn id="18" name="Colonne16" dataDxfId="6"/>
    <tableColumn id="7" name="Colonne7" dataDxfId="5"/>
    <tableColumn id="8" name="Colonne8" dataDxfId="4"/>
    <tableColumn id="17" name="Colonne15" dataDxfId="3"/>
    <tableColumn id="5" name="Colonne5" dataDxfId="2"/>
    <tableColumn id="15" name="Colonne13" dataDxfId="1"/>
    <tableColumn id="6" name="Colonne6" dataDxfId="0"/>
  </tableColumns>
  <tableStyleInfo name="TableStyleMedium2" showFirstColumn="0" showLastColumn="0" showRowStripes="0"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0"/>
  <sheetViews>
    <sheetView topLeftCell="A31" workbookViewId="0">
      <selection activeCell="H49" sqref="H49"/>
    </sheetView>
  </sheetViews>
  <sheetFormatPr baseColWidth="10" defaultRowHeight="15" x14ac:dyDescent="0.25"/>
  <cols>
    <col min="1" max="1" width="26.140625" bestFit="1" customWidth="1"/>
    <col min="5" max="5" width="2" customWidth="1"/>
    <col min="13" max="13" width="5.5703125" customWidth="1"/>
    <col min="14" max="14" width="9.140625" style="28" bestFit="1" customWidth="1"/>
    <col min="15" max="15" width="2.5703125" style="28" bestFit="1" customWidth="1"/>
    <col min="16" max="16" width="19.5703125" style="28" bestFit="1" customWidth="1"/>
    <col min="17" max="17" width="2.5703125" style="28" bestFit="1" customWidth="1"/>
    <col min="18" max="18" width="24.5703125" style="28" bestFit="1" customWidth="1"/>
    <col min="19" max="19" width="46.42578125" bestFit="1" customWidth="1"/>
    <col min="21" max="21" width="50.42578125" bestFit="1" customWidth="1"/>
  </cols>
  <sheetData>
    <row r="1" spans="1:21" x14ac:dyDescent="0.25">
      <c r="A1" t="s">
        <v>604</v>
      </c>
      <c r="B1" s="303"/>
      <c r="C1" s="303" t="s">
        <v>604</v>
      </c>
      <c r="D1" t="s">
        <v>127</v>
      </c>
      <c r="N1" s="309" t="s">
        <v>604</v>
      </c>
      <c r="O1" s="309"/>
      <c r="P1" s="309" t="s">
        <v>604</v>
      </c>
      <c r="Q1" s="309"/>
      <c r="R1" s="309" t="s">
        <v>604</v>
      </c>
      <c r="S1" s="303"/>
      <c r="U1" s="303" t="s">
        <v>604</v>
      </c>
    </row>
    <row r="2" spans="1:21" x14ac:dyDescent="0.25">
      <c r="A2" t="s">
        <v>1</v>
      </c>
      <c r="B2">
        <v>1</v>
      </c>
      <c r="C2" t="s">
        <v>56</v>
      </c>
      <c r="D2" t="s">
        <v>176</v>
      </c>
      <c r="N2" s="104" t="s">
        <v>375</v>
      </c>
      <c r="O2" s="104" t="s">
        <v>374</v>
      </c>
      <c r="P2" s="108" t="s">
        <v>2</v>
      </c>
      <c r="Q2" s="104" t="s">
        <v>374</v>
      </c>
      <c r="R2" s="108" t="s">
        <v>1</v>
      </c>
      <c r="S2" t="str">
        <f>N2&amp;""&amp;O2&amp;""&amp;P2&amp;""&amp;Q2&amp;""&amp;R2</f>
        <v>CESU 01 - Bourg en Bresse - Auvergne Rhone-Alpes</v>
      </c>
      <c r="U2" t="s">
        <v>523</v>
      </c>
    </row>
    <row r="3" spans="1:21" x14ac:dyDescent="0.25">
      <c r="A3" t="s">
        <v>27</v>
      </c>
      <c r="B3">
        <v>2</v>
      </c>
      <c r="C3" t="s">
        <v>113</v>
      </c>
      <c r="D3" t="s">
        <v>177</v>
      </c>
      <c r="F3" t="s">
        <v>245</v>
      </c>
      <c r="H3" t="s">
        <v>246</v>
      </c>
      <c r="J3">
        <f>SUM(Pédagogie!H38)</f>
        <v>0</v>
      </c>
      <c r="N3" s="104" t="s">
        <v>270</v>
      </c>
      <c r="O3" s="104" t="s">
        <v>374</v>
      </c>
      <c r="P3" s="106" t="s">
        <v>4</v>
      </c>
      <c r="Q3" s="104" t="s">
        <v>374</v>
      </c>
      <c r="R3" s="106" t="s">
        <v>3</v>
      </c>
      <c r="S3" t="str">
        <f t="shared" ref="S3:S70" si="0">N3&amp;""&amp;O3&amp;""&amp;P3&amp;""&amp;Q3&amp;""&amp;R3</f>
        <v>CESU 02 - Laon - Hauts de France</v>
      </c>
      <c r="U3" t="s">
        <v>510</v>
      </c>
    </row>
    <row r="4" spans="1:21" x14ac:dyDescent="0.25">
      <c r="A4" t="s">
        <v>29</v>
      </c>
      <c r="B4">
        <v>3</v>
      </c>
      <c r="C4" t="s">
        <v>89</v>
      </c>
      <c r="D4" t="s">
        <v>178</v>
      </c>
      <c r="H4" t="s">
        <v>247</v>
      </c>
      <c r="I4">
        <v>14</v>
      </c>
      <c r="J4">
        <f>PRODUCT(I4,K4)</f>
        <v>0</v>
      </c>
      <c r="K4">
        <f>SUM('AFGSU 1'!D27:H27,'AFGSU 1'!K27:O27)</f>
        <v>0</v>
      </c>
      <c r="N4" s="104" t="s">
        <v>271</v>
      </c>
      <c r="O4" s="104" t="s">
        <v>374</v>
      </c>
      <c r="P4" s="106" t="s">
        <v>5</v>
      </c>
      <c r="Q4" s="104" t="s">
        <v>374</v>
      </c>
      <c r="R4" s="106" t="s">
        <v>1</v>
      </c>
      <c r="S4" t="str">
        <f t="shared" si="0"/>
        <v>CESU 03 - Moulins - Auvergne Rhone-Alpes</v>
      </c>
      <c r="U4" t="s">
        <v>519</v>
      </c>
    </row>
    <row r="5" spans="1:21" x14ac:dyDescent="0.25">
      <c r="A5" t="s">
        <v>24</v>
      </c>
      <c r="B5">
        <v>4</v>
      </c>
      <c r="C5" t="s">
        <v>70</v>
      </c>
      <c r="D5" t="s">
        <v>175</v>
      </c>
      <c r="H5" t="s">
        <v>248</v>
      </c>
      <c r="I5">
        <v>7</v>
      </c>
      <c r="J5">
        <f>PRODUCT('AFGSU 1'!R27:V27,I5)</f>
        <v>0</v>
      </c>
      <c r="N5" s="105" t="s">
        <v>272</v>
      </c>
      <c r="O5" s="104" t="s">
        <v>374</v>
      </c>
      <c r="P5" s="106" t="s">
        <v>6</v>
      </c>
      <c r="Q5" s="104" t="s">
        <v>374</v>
      </c>
      <c r="R5" s="106" t="s">
        <v>262</v>
      </c>
      <c r="S5" t="str">
        <f t="shared" si="0"/>
        <v>CESU 04 - Digne - PACA</v>
      </c>
      <c r="U5" t="s">
        <v>511</v>
      </c>
    </row>
    <row r="6" spans="1:21" x14ac:dyDescent="0.25">
      <c r="A6" t="s">
        <v>111</v>
      </c>
      <c r="B6">
        <v>5</v>
      </c>
      <c r="C6" t="s">
        <v>88</v>
      </c>
      <c r="H6" t="s">
        <v>249</v>
      </c>
      <c r="I6">
        <v>21</v>
      </c>
      <c r="J6">
        <f>PRODUCT(I6,K6)</f>
        <v>0</v>
      </c>
      <c r="K6">
        <f>SUM('AFGSU 2'!D27:H27,'AFGSU 2'!K27:O27)</f>
        <v>0</v>
      </c>
      <c r="N6" s="105" t="s">
        <v>273</v>
      </c>
      <c r="O6" s="104" t="s">
        <v>374</v>
      </c>
      <c r="P6" s="106" t="s">
        <v>7</v>
      </c>
      <c r="Q6" s="104" t="s">
        <v>374</v>
      </c>
      <c r="R6" s="106" t="s">
        <v>262</v>
      </c>
      <c r="S6" t="str">
        <f t="shared" si="0"/>
        <v>CESU 05 - Gap - PACA</v>
      </c>
      <c r="U6" t="s">
        <v>521</v>
      </c>
    </row>
    <row r="7" spans="1:21" x14ac:dyDescent="0.25">
      <c r="A7" t="s">
        <v>10</v>
      </c>
      <c r="B7">
        <v>6</v>
      </c>
      <c r="C7" t="s">
        <v>58</v>
      </c>
      <c r="H7" t="s">
        <v>250</v>
      </c>
      <c r="I7">
        <v>7</v>
      </c>
      <c r="J7">
        <f>PRODUCT('AFGSU 2'!R27:V27,I7)</f>
        <v>0</v>
      </c>
      <c r="N7" s="105" t="s">
        <v>274</v>
      </c>
      <c r="O7" s="104" t="s">
        <v>374</v>
      </c>
      <c r="P7" s="106" t="s">
        <v>8</v>
      </c>
      <c r="Q7" s="104" t="s">
        <v>374</v>
      </c>
      <c r="R7" s="106" t="s">
        <v>262</v>
      </c>
      <c r="S7" t="str">
        <f t="shared" si="0"/>
        <v>CESU 06 - Nice - PACA</v>
      </c>
      <c r="U7" t="s">
        <v>505</v>
      </c>
    </row>
    <row r="8" spans="1:21" x14ac:dyDescent="0.25">
      <c r="A8" t="s">
        <v>3</v>
      </c>
      <c r="B8">
        <v>7</v>
      </c>
      <c r="C8" t="s">
        <v>22</v>
      </c>
      <c r="H8" t="s">
        <v>251</v>
      </c>
      <c r="I8">
        <v>3.5</v>
      </c>
      <c r="J8">
        <f>PRODUCT('AFGSU SSE'!G39,I8)</f>
        <v>0</v>
      </c>
      <c r="N8" s="105" t="s">
        <v>275</v>
      </c>
      <c r="O8" s="104" t="s">
        <v>374</v>
      </c>
      <c r="P8" s="106" t="s">
        <v>9</v>
      </c>
      <c r="Q8" s="104" t="s">
        <v>374</v>
      </c>
      <c r="R8" s="106" t="s">
        <v>1</v>
      </c>
      <c r="S8" t="str">
        <f t="shared" si="0"/>
        <v>CESU 07 - Privas - Auvergne Rhone-Alpes</v>
      </c>
      <c r="U8" t="s">
        <v>514</v>
      </c>
    </row>
    <row r="9" spans="1:21" x14ac:dyDescent="0.25">
      <c r="A9" t="s">
        <v>83</v>
      </c>
      <c r="B9">
        <v>8</v>
      </c>
      <c r="C9" t="s">
        <v>82</v>
      </c>
      <c r="H9" t="s">
        <v>252</v>
      </c>
      <c r="I9">
        <v>3.5</v>
      </c>
      <c r="J9">
        <f>PRODUCT('AFGSU SSE'!K39,I9)</f>
        <v>0</v>
      </c>
      <c r="N9" s="105" t="s">
        <v>276</v>
      </c>
      <c r="O9" s="104" t="s">
        <v>374</v>
      </c>
      <c r="P9" s="106" t="s">
        <v>11</v>
      </c>
      <c r="Q9" s="104" t="s">
        <v>374</v>
      </c>
      <c r="R9" s="106" t="s">
        <v>10</v>
      </c>
      <c r="S9" t="str">
        <f t="shared" si="0"/>
        <v>CESU 08 - Charleville-Mézières - Grand Est</v>
      </c>
      <c r="U9" t="s">
        <v>522</v>
      </c>
    </row>
    <row r="10" spans="1:21" x14ac:dyDescent="0.25">
      <c r="A10" t="s">
        <v>18</v>
      </c>
      <c r="B10">
        <v>9</v>
      </c>
      <c r="C10" t="s">
        <v>71</v>
      </c>
      <c r="H10" t="s">
        <v>253</v>
      </c>
      <c r="I10">
        <v>7</v>
      </c>
      <c r="J10">
        <f>PRODUCT('AFGSU SSE'!O39,I10)</f>
        <v>0</v>
      </c>
      <c r="N10" s="105" t="s">
        <v>277</v>
      </c>
      <c r="O10" s="104" t="s">
        <v>374</v>
      </c>
      <c r="P10" s="106" t="s">
        <v>13</v>
      </c>
      <c r="Q10" s="104" t="s">
        <v>374</v>
      </c>
      <c r="R10" s="106" t="s">
        <v>12</v>
      </c>
      <c r="S10" t="str">
        <f t="shared" si="0"/>
        <v>CESU 09 - Foix - Occitanie</v>
      </c>
      <c r="U10" t="s">
        <v>516</v>
      </c>
    </row>
    <row r="11" spans="1:21" x14ac:dyDescent="0.25">
      <c r="A11" t="s">
        <v>21</v>
      </c>
      <c r="B11">
        <v>10</v>
      </c>
      <c r="C11" t="s">
        <v>40</v>
      </c>
      <c r="H11" t="s">
        <v>254</v>
      </c>
      <c r="I11">
        <v>14</v>
      </c>
      <c r="J11">
        <f>PRODUCT('AFGSU SSE'!S39,I11)</f>
        <v>0</v>
      </c>
      <c r="N11" s="104" t="s">
        <v>278</v>
      </c>
      <c r="O11" s="104" t="s">
        <v>374</v>
      </c>
      <c r="P11" s="106" t="s">
        <v>14</v>
      </c>
      <c r="Q11" s="104" t="s">
        <v>374</v>
      </c>
      <c r="R11" s="106" t="s">
        <v>10</v>
      </c>
      <c r="S11" t="str">
        <f t="shared" si="0"/>
        <v>CESU 10 - Troyes - Grand Est</v>
      </c>
      <c r="U11" t="s">
        <v>520</v>
      </c>
    </row>
    <row r="12" spans="1:21" x14ac:dyDescent="0.25">
      <c r="A12" t="s">
        <v>12</v>
      </c>
      <c r="B12">
        <v>11</v>
      </c>
      <c r="C12" t="s">
        <v>20</v>
      </c>
      <c r="H12" t="s">
        <v>255</v>
      </c>
      <c r="I12">
        <v>7</v>
      </c>
      <c r="J12">
        <f>PRODUCT('AFGSU SSE'!W39,I12)</f>
        <v>0</v>
      </c>
      <c r="N12" s="105" t="s">
        <v>279</v>
      </c>
      <c r="O12" s="104" t="s">
        <v>374</v>
      </c>
      <c r="P12" s="106" t="s">
        <v>15</v>
      </c>
      <c r="Q12" s="104" t="s">
        <v>374</v>
      </c>
      <c r="R12" s="106" t="s">
        <v>12</v>
      </c>
      <c r="S12" t="str">
        <f t="shared" si="0"/>
        <v>CESU 11 - Carcassonne - Occitanie</v>
      </c>
      <c r="U12" t="s">
        <v>507</v>
      </c>
    </row>
    <row r="13" spans="1:21" x14ac:dyDescent="0.25">
      <c r="A13" t="s">
        <v>125</v>
      </c>
      <c r="B13">
        <v>12</v>
      </c>
      <c r="C13" t="s">
        <v>97</v>
      </c>
      <c r="H13" t="s">
        <v>256</v>
      </c>
      <c r="I13">
        <v>7</v>
      </c>
      <c r="J13">
        <f>PRODUCT('AFGSU SSE'!AA39,I13)</f>
        <v>0</v>
      </c>
      <c r="N13" s="104" t="s">
        <v>280</v>
      </c>
      <c r="O13" s="104" t="s">
        <v>374</v>
      </c>
      <c r="P13" s="106" t="s">
        <v>16</v>
      </c>
      <c r="Q13" s="104" t="s">
        <v>374</v>
      </c>
      <c r="R13" s="106" t="s">
        <v>12</v>
      </c>
      <c r="S13" t="str">
        <f t="shared" si="0"/>
        <v>CESU 12 - Rodez - Occitanie</v>
      </c>
      <c r="U13" t="s">
        <v>524</v>
      </c>
    </row>
    <row r="14" spans="1:21" x14ac:dyDescent="0.25">
      <c r="A14" t="s">
        <v>52</v>
      </c>
      <c r="B14">
        <v>13</v>
      </c>
      <c r="C14" t="s">
        <v>92</v>
      </c>
      <c r="H14" t="s">
        <v>257</v>
      </c>
      <c r="I14">
        <v>7</v>
      </c>
      <c r="J14">
        <f>PRODUCT('AFGSU SSE'!AE39,I14)</f>
        <v>0</v>
      </c>
      <c r="N14" s="105" t="s">
        <v>281</v>
      </c>
      <c r="O14" s="104" t="s">
        <v>374</v>
      </c>
      <c r="P14" s="106" t="s">
        <v>17</v>
      </c>
      <c r="Q14" s="104" t="s">
        <v>374</v>
      </c>
      <c r="R14" s="106" t="s">
        <v>262</v>
      </c>
      <c r="S14" t="str">
        <f t="shared" si="0"/>
        <v>CESU 13 - Marseille - PACA</v>
      </c>
      <c r="U14" t="s">
        <v>504</v>
      </c>
    </row>
    <row r="15" spans="1:21" x14ac:dyDescent="0.25">
      <c r="A15" t="s">
        <v>124</v>
      </c>
      <c r="B15">
        <v>14</v>
      </c>
      <c r="C15" t="s">
        <v>115</v>
      </c>
      <c r="H15" t="s">
        <v>258</v>
      </c>
      <c r="I15">
        <v>3.5</v>
      </c>
      <c r="J15">
        <f>PRODUCT('AFGSU SSE'!AI39,I15)</f>
        <v>0</v>
      </c>
      <c r="N15" s="104" t="s">
        <v>282</v>
      </c>
      <c r="O15" s="104" t="s">
        <v>374</v>
      </c>
      <c r="P15" s="106" t="s">
        <v>19</v>
      </c>
      <c r="Q15" s="104" t="s">
        <v>374</v>
      </c>
      <c r="R15" s="106" t="s">
        <v>18</v>
      </c>
      <c r="S15" t="str">
        <f t="shared" si="0"/>
        <v>CESU 14 - Caen - Normandie</v>
      </c>
      <c r="U15" t="s">
        <v>512</v>
      </c>
    </row>
    <row r="16" spans="1:21" x14ac:dyDescent="0.25">
      <c r="B16">
        <v>15</v>
      </c>
      <c r="C16" t="s">
        <v>117</v>
      </c>
      <c r="H16" t="s">
        <v>259</v>
      </c>
      <c r="I16">
        <v>7</v>
      </c>
      <c r="J16">
        <f>PRODUCT('AFGSU SSE'!AM39,I16)</f>
        <v>0</v>
      </c>
      <c r="N16" s="104" t="s">
        <v>283</v>
      </c>
      <c r="O16" s="104" t="s">
        <v>374</v>
      </c>
      <c r="P16" s="106" t="s">
        <v>20</v>
      </c>
      <c r="Q16" s="104" t="s">
        <v>374</v>
      </c>
      <c r="R16" s="106" t="s">
        <v>1</v>
      </c>
      <c r="S16" t="str">
        <f t="shared" si="0"/>
        <v>CESU 15 - Aurillac - Auvergne Rhone-Alpes</v>
      </c>
      <c r="U16" t="s">
        <v>515</v>
      </c>
    </row>
    <row r="17" spans="2:21" x14ac:dyDescent="0.25">
      <c r="B17">
        <v>16</v>
      </c>
      <c r="C17" t="s">
        <v>69</v>
      </c>
      <c r="H17" t="s">
        <v>260</v>
      </c>
      <c r="J17">
        <f>SUM(Réglementées!H50)</f>
        <v>0</v>
      </c>
      <c r="N17" s="105" t="s">
        <v>284</v>
      </c>
      <c r="O17" s="104" t="s">
        <v>374</v>
      </c>
      <c r="P17" s="106" t="s">
        <v>22</v>
      </c>
      <c r="Q17" s="104" t="s">
        <v>374</v>
      </c>
      <c r="R17" s="106" t="s">
        <v>21</v>
      </c>
      <c r="S17" t="str">
        <f t="shared" si="0"/>
        <v>CESU 16 - Angoulême - Nouvelle-Aquitaine</v>
      </c>
      <c r="U17" t="s">
        <v>518</v>
      </c>
    </row>
    <row r="18" spans="2:21" x14ac:dyDescent="0.25">
      <c r="B18">
        <v>17</v>
      </c>
      <c r="C18" t="s">
        <v>98</v>
      </c>
      <c r="H18" t="s">
        <v>261</v>
      </c>
      <c r="J18">
        <f>SUM(Autres!I59)</f>
        <v>0</v>
      </c>
      <c r="N18" s="105" t="s">
        <v>285</v>
      </c>
      <c r="O18" s="104" t="s">
        <v>374</v>
      </c>
      <c r="P18" s="106" t="s">
        <v>23</v>
      </c>
      <c r="Q18" s="104" t="s">
        <v>374</v>
      </c>
      <c r="R18" s="106" t="s">
        <v>21</v>
      </c>
      <c r="S18" t="str">
        <f t="shared" si="0"/>
        <v>CESU 17 - La Rochelle - Nouvelle-Aquitaine</v>
      </c>
      <c r="U18" t="s">
        <v>503</v>
      </c>
    </row>
    <row r="19" spans="2:21" x14ac:dyDescent="0.25">
      <c r="B19">
        <v>18</v>
      </c>
      <c r="C19" t="s">
        <v>33</v>
      </c>
      <c r="H19" t="s">
        <v>529</v>
      </c>
      <c r="I19">
        <v>14</v>
      </c>
      <c r="J19">
        <f>PRODUCT('AFGSU SSE'!AQ39,I19)</f>
        <v>0</v>
      </c>
      <c r="N19" s="104" t="s">
        <v>286</v>
      </c>
      <c r="O19" s="104" t="s">
        <v>374</v>
      </c>
      <c r="P19" s="106" t="s">
        <v>25</v>
      </c>
      <c r="Q19" s="104" t="s">
        <v>374</v>
      </c>
      <c r="R19" s="106" t="s">
        <v>24</v>
      </c>
      <c r="S19" t="str">
        <f t="shared" si="0"/>
        <v>CESU 18 - Bourges - Centre Val de Loire</v>
      </c>
      <c r="U19" t="s">
        <v>513</v>
      </c>
    </row>
    <row r="20" spans="2:21" x14ac:dyDescent="0.25">
      <c r="B20">
        <v>19</v>
      </c>
      <c r="C20" t="s">
        <v>49</v>
      </c>
      <c r="H20" t="s">
        <v>530</v>
      </c>
      <c r="I20">
        <v>3.5</v>
      </c>
      <c r="J20">
        <f>PRODUCT('AFGSU SSE'!I39,I20)</f>
        <v>0</v>
      </c>
      <c r="N20" s="105" t="s">
        <v>287</v>
      </c>
      <c r="O20" s="104" t="s">
        <v>374</v>
      </c>
      <c r="P20" s="106" t="s">
        <v>26</v>
      </c>
      <c r="Q20" s="104" t="s">
        <v>374</v>
      </c>
      <c r="R20" s="106" t="s">
        <v>21</v>
      </c>
      <c r="S20" t="str">
        <f t="shared" si="0"/>
        <v>CESU 19 - Tulle - Nouvelle-Aquitaine</v>
      </c>
      <c r="U20" t="s">
        <v>509</v>
      </c>
    </row>
    <row r="21" spans="2:21" x14ac:dyDescent="0.25">
      <c r="B21" s="4" t="s">
        <v>112</v>
      </c>
      <c r="C21" t="s">
        <v>101</v>
      </c>
      <c r="H21" t="s">
        <v>531</v>
      </c>
      <c r="I21">
        <v>3.5</v>
      </c>
      <c r="J21">
        <f>PRODUCT('AFGSU SSE'!M39,I21)</f>
        <v>0</v>
      </c>
      <c r="N21" s="104" t="s">
        <v>368</v>
      </c>
      <c r="O21" s="104" t="s">
        <v>374</v>
      </c>
      <c r="P21" s="106" t="s">
        <v>113</v>
      </c>
      <c r="Q21" s="104" t="s">
        <v>374</v>
      </c>
      <c r="R21" s="106" t="s">
        <v>111</v>
      </c>
      <c r="S21" t="str">
        <f>N21&amp;""&amp;O21&amp;""&amp;P21&amp;""&amp;Q21&amp;""&amp;R21</f>
        <v>CESU 2A - Ajaccio - Corse</v>
      </c>
      <c r="U21" t="s">
        <v>506</v>
      </c>
    </row>
    <row r="22" spans="2:21" x14ac:dyDescent="0.25">
      <c r="B22" s="4" t="s">
        <v>114</v>
      </c>
      <c r="C22" t="s">
        <v>41</v>
      </c>
      <c r="H22" t="s">
        <v>532</v>
      </c>
      <c r="I22">
        <v>3.5</v>
      </c>
      <c r="J22">
        <f>PRODUCT('AFGSU SSE'!Q39,I22)</f>
        <v>0</v>
      </c>
      <c r="N22" s="104" t="s">
        <v>369</v>
      </c>
      <c r="O22" s="104" t="s">
        <v>374</v>
      </c>
      <c r="P22" s="106" t="s">
        <v>115</v>
      </c>
      <c r="Q22" s="104" t="s">
        <v>374</v>
      </c>
      <c r="R22" s="106" t="s">
        <v>111</v>
      </c>
      <c r="S22" t="str">
        <f>N22&amp;""&amp;O22&amp;""&amp;P22&amp;""&amp;Q22&amp;""&amp;R22</f>
        <v>CESU 2B - Bastia - Corse</v>
      </c>
      <c r="U22" t="s">
        <v>517</v>
      </c>
    </row>
    <row r="23" spans="2:21" x14ac:dyDescent="0.25">
      <c r="B23">
        <v>21</v>
      </c>
      <c r="C23" t="s">
        <v>2</v>
      </c>
      <c r="H23" t="s">
        <v>533</v>
      </c>
      <c r="I23">
        <v>3.5</v>
      </c>
      <c r="J23">
        <f>PRODUCT('AFGSU SSE'!U39,I23)</f>
        <v>0</v>
      </c>
      <c r="N23" s="104" t="s">
        <v>288</v>
      </c>
      <c r="O23" s="104" t="s">
        <v>374</v>
      </c>
      <c r="P23" s="106" t="s">
        <v>28</v>
      </c>
      <c r="Q23" s="104" t="s">
        <v>374</v>
      </c>
      <c r="R23" s="106" t="s">
        <v>27</v>
      </c>
      <c r="S23" t="str">
        <f t="shared" si="0"/>
        <v>CESU 21 - Dijon - Bourgogne Franche Comté</v>
      </c>
      <c r="U23" t="s">
        <v>508</v>
      </c>
    </row>
    <row r="24" spans="2:21" x14ac:dyDescent="0.25">
      <c r="B24">
        <v>22</v>
      </c>
      <c r="C24" t="s">
        <v>25</v>
      </c>
      <c r="H24" t="s">
        <v>534</v>
      </c>
      <c r="I24">
        <v>3.5</v>
      </c>
      <c r="J24">
        <f>PRODUCT('AFGSU SSE'!Y39,I24)</f>
        <v>0</v>
      </c>
      <c r="N24" s="104" t="s">
        <v>289</v>
      </c>
      <c r="O24" s="104" t="s">
        <v>374</v>
      </c>
      <c r="P24" s="106" t="s">
        <v>30</v>
      </c>
      <c r="Q24" s="104" t="s">
        <v>374</v>
      </c>
      <c r="R24" s="106" t="s">
        <v>29</v>
      </c>
      <c r="S24" t="str">
        <f t="shared" si="0"/>
        <v>CESU 22 - Saint-Brieuc - Bretagne</v>
      </c>
      <c r="U24" t="s">
        <v>236</v>
      </c>
    </row>
    <row r="25" spans="2:21" x14ac:dyDescent="0.25">
      <c r="B25">
        <v>23</v>
      </c>
      <c r="C25" t="s">
        <v>37</v>
      </c>
      <c r="H25" t="s">
        <v>535</v>
      </c>
      <c r="I25">
        <v>3.5</v>
      </c>
      <c r="J25">
        <f>PRODUCT('AFGSU SSE'!AC39,I25)</f>
        <v>0</v>
      </c>
      <c r="N25" s="105" t="s">
        <v>290</v>
      </c>
      <c r="O25" s="104" t="s">
        <v>374</v>
      </c>
      <c r="P25" s="107" t="s">
        <v>31</v>
      </c>
      <c r="Q25" s="104" t="s">
        <v>374</v>
      </c>
      <c r="R25" s="107" t="s">
        <v>21</v>
      </c>
      <c r="S25" t="str">
        <f t="shared" si="0"/>
        <v>CESU 23 - Guéret - Nouvelle-Aquitaine</v>
      </c>
    </row>
    <row r="26" spans="2:21" x14ac:dyDescent="0.25">
      <c r="B26">
        <v>24</v>
      </c>
      <c r="C26" t="s">
        <v>19</v>
      </c>
      <c r="H26" t="s">
        <v>536</v>
      </c>
      <c r="I26">
        <v>3.5</v>
      </c>
      <c r="J26">
        <f>PRODUCT('AFGSU SSE'!AG39,I26)</f>
        <v>0</v>
      </c>
      <c r="N26" s="104" t="s">
        <v>291</v>
      </c>
      <c r="O26" s="104" t="s">
        <v>374</v>
      </c>
      <c r="P26" s="106" t="s">
        <v>32</v>
      </c>
      <c r="Q26" s="104" t="s">
        <v>374</v>
      </c>
      <c r="R26" s="106" t="s">
        <v>21</v>
      </c>
      <c r="S26" t="str">
        <f t="shared" si="0"/>
        <v>CESU 24 - Périgueux - Nouvelle-Aquitaine</v>
      </c>
    </row>
    <row r="27" spans="2:21" x14ac:dyDescent="0.25">
      <c r="B27">
        <v>25</v>
      </c>
      <c r="C27" t="s">
        <v>55</v>
      </c>
      <c r="H27" t="s">
        <v>537</v>
      </c>
      <c r="I27">
        <v>3.5</v>
      </c>
      <c r="J27">
        <f>PRODUCT('AFGSU SSE'!AK39,I27)</f>
        <v>0</v>
      </c>
      <c r="N27" s="104" t="s">
        <v>292</v>
      </c>
      <c r="O27" s="104" t="s">
        <v>374</v>
      </c>
      <c r="P27" s="106" t="s">
        <v>33</v>
      </c>
      <c r="Q27" s="104" t="s">
        <v>374</v>
      </c>
      <c r="R27" s="106" t="s">
        <v>27</v>
      </c>
      <c r="S27" t="str">
        <f t="shared" si="0"/>
        <v>CESU 25 - Besançon - Bourgogne Franche Comté</v>
      </c>
    </row>
    <row r="28" spans="2:21" x14ac:dyDescent="0.25">
      <c r="B28">
        <v>26</v>
      </c>
      <c r="C28" t="s">
        <v>15</v>
      </c>
      <c r="H28" t="s">
        <v>538</v>
      </c>
      <c r="I28">
        <v>3.5</v>
      </c>
      <c r="J28">
        <f>PRODUCT('AFGSU SSE'!AO39,I28)</f>
        <v>0</v>
      </c>
      <c r="N28" s="104" t="s">
        <v>293</v>
      </c>
      <c r="O28" s="104" t="s">
        <v>374</v>
      </c>
      <c r="P28" s="106" t="s">
        <v>34</v>
      </c>
      <c r="Q28" s="104" t="s">
        <v>374</v>
      </c>
      <c r="R28" s="106" t="s">
        <v>1</v>
      </c>
      <c r="S28" t="str">
        <f t="shared" si="0"/>
        <v>CESU 26 - Valence - Auvergne Rhone-Alpes</v>
      </c>
    </row>
    <row r="29" spans="2:21" x14ac:dyDescent="0.25">
      <c r="B29">
        <v>27</v>
      </c>
      <c r="C29" t="s">
        <v>106</v>
      </c>
      <c r="H29" t="s">
        <v>539</v>
      </c>
      <c r="I29">
        <v>3.5</v>
      </c>
      <c r="J29">
        <f>PRODUCT('AFGSU SSE'!AS39,I29)</f>
        <v>0</v>
      </c>
      <c r="N29" s="104" t="s">
        <v>294</v>
      </c>
      <c r="O29" s="104" t="s">
        <v>374</v>
      </c>
      <c r="P29" s="106" t="s">
        <v>35</v>
      </c>
      <c r="Q29" s="104" t="s">
        <v>374</v>
      </c>
      <c r="R29" s="107" t="s">
        <v>18</v>
      </c>
      <c r="S29" t="str">
        <f t="shared" si="0"/>
        <v>CESU 27 - Evreux - Normandie</v>
      </c>
    </row>
    <row r="30" spans="2:21" x14ac:dyDescent="0.25">
      <c r="B30">
        <v>28</v>
      </c>
      <c r="C30" t="s">
        <v>79</v>
      </c>
      <c r="I30" t="s">
        <v>555</v>
      </c>
      <c r="J30">
        <f>SUM(J8:J16,J19:J29)</f>
        <v>0</v>
      </c>
      <c r="N30" s="104" t="s">
        <v>295</v>
      </c>
      <c r="O30" s="104" t="s">
        <v>374</v>
      </c>
      <c r="P30" s="106" t="s">
        <v>36</v>
      </c>
      <c r="Q30" s="104" t="s">
        <v>374</v>
      </c>
      <c r="R30" s="106" t="s">
        <v>24</v>
      </c>
      <c r="S30" t="str">
        <f t="shared" si="0"/>
        <v>CESU 28 - Dreux - Centre Val de Loire</v>
      </c>
    </row>
    <row r="31" spans="2:21" x14ac:dyDescent="0.25">
      <c r="B31">
        <v>29</v>
      </c>
      <c r="C31" t="s">
        <v>81</v>
      </c>
      <c r="N31" s="104" t="s">
        <v>296</v>
      </c>
      <c r="O31" s="104" t="s">
        <v>374</v>
      </c>
      <c r="P31" s="106" t="s">
        <v>37</v>
      </c>
      <c r="Q31" s="104" t="s">
        <v>374</v>
      </c>
      <c r="R31" s="106" t="s">
        <v>29</v>
      </c>
      <c r="S31" t="str">
        <f t="shared" si="0"/>
        <v>CESU 29 - Brest - Bretagne</v>
      </c>
    </row>
    <row r="32" spans="2:21" x14ac:dyDescent="0.25">
      <c r="B32">
        <v>30</v>
      </c>
      <c r="C32" t="s">
        <v>11</v>
      </c>
      <c r="N32" s="104" t="s">
        <v>297</v>
      </c>
      <c r="O32" s="104" t="s">
        <v>374</v>
      </c>
      <c r="P32" s="106" t="s">
        <v>38</v>
      </c>
      <c r="Q32" s="104" t="s">
        <v>374</v>
      </c>
      <c r="R32" s="106" t="s">
        <v>12</v>
      </c>
      <c r="S32" t="str">
        <f t="shared" si="0"/>
        <v>CESU 30 - Nîmes - Occitanie</v>
      </c>
    </row>
    <row r="33" spans="2:19" x14ac:dyDescent="0.25">
      <c r="B33">
        <v>31</v>
      </c>
      <c r="C33" t="s">
        <v>44</v>
      </c>
      <c r="N33" s="104" t="s">
        <v>298</v>
      </c>
      <c r="O33" s="104" t="s">
        <v>374</v>
      </c>
      <c r="P33" s="106" t="s">
        <v>39</v>
      </c>
      <c r="Q33" s="104" t="s">
        <v>374</v>
      </c>
      <c r="R33" s="106" t="s">
        <v>12</v>
      </c>
      <c r="S33" t="str">
        <f t="shared" si="0"/>
        <v>CESU 31 - Toulouse - Occitanie</v>
      </c>
    </row>
    <row r="34" spans="2:19" x14ac:dyDescent="0.25">
      <c r="B34">
        <v>32</v>
      </c>
      <c r="C34" t="s">
        <v>61</v>
      </c>
      <c r="N34" s="104" t="s">
        <v>299</v>
      </c>
      <c r="O34" s="104" t="s">
        <v>374</v>
      </c>
      <c r="P34" s="106" t="s">
        <v>40</v>
      </c>
      <c r="Q34" s="104" t="s">
        <v>374</v>
      </c>
      <c r="R34" s="106" t="s">
        <v>12</v>
      </c>
      <c r="S34" t="str">
        <f t="shared" si="0"/>
        <v>CESU 32 - Auch - Occitanie</v>
      </c>
    </row>
    <row r="35" spans="2:19" x14ac:dyDescent="0.25">
      <c r="B35">
        <v>33</v>
      </c>
      <c r="C35" t="s">
        <v>72</v>
      </c>
      <c r="N35" s="104" t="s">
        <v>300</v>
      </c>
      <c r="O35" s="104" t="s">
        <v>374</v>
      </c>
      <c r="P35" s="106" t="s">
        <v>41</v>
      </c>
      <c r="Q35" s="104" t="s">
        <v>374</v>
      </c>
      <c r="R35" s="106" t="s">
        <v>21</v>
      </c>
      <c r="S35" t="str">
        <f t="shared" si="0"/>
        <v>CESU 33 - Bordeaux - Nouvelle-Aquitaine</v>
      </c>
    </row>
    <row r="36" spans="2:19" x14ac:dyDescent="0.25">
      <c r="B36">
        <v>34</v>
      </c>
      <c r="C36" t="s">
        <v>99</v>
      </c>
      <c r="N36" s="104" t="s">
        <v>301</v>
      </c>
      <c r="O36" s="104" t="s">
        <v>374</v>
      </c>
      <c r="P36" s="106" t="s">
        <v>42</v>
      </c>
      <c r="Q36" s="104" t="s">
        <v>374</v>
      </c>
      <c r="R36" s="106" t="s">
        <v>12</v>
      </c>
      <c r="S36" t="str">
        <f t="shared" si="0"/>
        <v>CESU 34 - Montpellier - Occitanie</v>
      </c>
    </row>
    <row r="37" spans="2:19" x14ac:dyDescent="0.25">
      <c r="B37">
        <v>35</v>
      </c>
      <c r="C37" t="s">
        <v>102</v>
      </c>
      <c r="N37" s="104" t="s">
        <v>302</v>
      </c>
      <c r="O37" s="104" t="s">
        <v>374</v>
      </c>
      <c r="P37" s="106" t="s">
        <v>43</v>
      </c>
      <c r="Q37" s="104" t="s">
        <v>374</v>
      </c>
      <c r="R37" s="106" t="s">
        <v>29</v>
      </c>
      <c r="S37" t="str">
        <f t="shared" si="0"/>
        <v>CESU 35 - Rennes - Bretagne</v>
      </c>
    </row>
    <row r="38" spans="2:19" x14ac:dyDescent="0.25">
      <c r="B38">
        <v>36</v>
      </c>
      <c r="C38" t="s">
        <v>6</v>
      </c>
      <c r="N38" s="104" t="s">
        <v>303</v>
      </c>
      <c r="O38" s="104" t="s">
        <v>374</v>
      </c>
      <c r="P38" s="106" t="s">
        <v>44</v>
      </c>
      <c r="Q38" s="104" t="s">
        <v>374</v>
      </c>
      <c r="R38" s="106" t="s">
        <v>24</v>
      </c>
      <c r="S38" t="str">
        <f t="shared" si="0"/>
        <v>CESU 36 - Chateauroux - Centre Val de Loire</v>
      </c>
    </row>
    <row r="39" spans="2:19" x14ac:dyDescent="0.25">
      <c r="B39">
        <v>37</v>
      </c>
      <c r="C39" t="s">
        <v>28</v>
      </c>
      <c r="N39" s="104" t="s">
        <v>304</v>
      </c>
      <c r="O39" s="104" t="s">
        <v>374</v>
      </c>
      <c r="P39" s="106" t="s">
        <v>45</v>
      </c>
      <c r="Q39" s="104" t="s">
        <v>374</v>
      </c>
      <c r="R39" s="106" t="s">
        <v>24</v>
      </c>
      <c r="S39" t="str">
        <f t="shared" si="0"/>
        <v>CESU 37 - Tours - Centre Val de Loire</v>
      </c>
    </row>
    <row r="40" spans="2:19" x14ac:dyDescent="0.25">
      <c r="B40">
        <v>38</v>
      </c>
      <c r="C40" t="s">
        <v>36</v>
      </c>
      <c r="N40" s="104" t="s">
        <v>305</v>
      </c>
      <c r="O40" s="104" t="s">
        <v>374</v>
      </c>
      <c r="P40" s="106" t="s">
        <v>46</v>
      </c>
      <c r="Q40" s="104" t="s">
        <v>374</v>
      </c>
      <c r="R40" s="106" t="s">
        <v>1</v>
      </c>
      <c r="S40" t="str">
        <f t="shared" si="0"/>
        <v>CESU 38 - Grenoble - Auvergne Rhone-Alpes</v>
      </c>
    </row>
    <row r="41" spans="2:19" x14ac:dyDescent="0.25">
      <c r="B41">
        <v>39</v>
      </c>
      <c r="C41" t="s">
        <v>96</v>
      </c>
      <c r="N41" s="104" t="s">
        <v>306</v>
      </c>
      <c r="O41" s="104" t="s">
        <v>374</v>
      </c>
      <c r="P41" s="106" t="s">
        <v>47</v>
      </c>
      <c r="Q41" s="104" t="s">
        <v>374</v>
      </c>
      <c r="R41" s="106" t="s">
        <v>27</v>
      </c>
      <c r="S41" t="str">
        <f t="shared" si="0"/>
        <v>CESU 39 - Dole - Bourgogne Franche Comté</v>
      </c>
    </row>
    <row r="42" spans="2:19" x14ac:dyDescent="0.25">
      <c r="B42">
        <v>40</v>
      </c>
      <c r="C42" t="s">
        <v>35</v>
      </c>
      <c r="N42" s="104" t="s">
        <v>307</v>
      </c>
      <c r="O42" s="104" t="s">
        <v>374</v>
      </c>
      <c r="P42" s="106" t="s">
        <v>48</v>
      </c>
      <c r="Q42" s="104" t="s">
        <v>374</v>
      </c>
      <c r="R42" s="106" t="s">
        <v>21</v>
      </c>
      <c r="S42" t="str">
        <f t="shared" si="0"/>
        <v>CESU 40 - Mont de Marsan - Nouvelle-Aquitaine</v>
      </c>
    </row>
    <row r="43" spans="2:19" x14ac:dyDescent="0.25">
      <c r="B43">
        <v>41</v>
      </c>
      <c r="C43" t="s">
        <v>13</v>
      </c>
      <c r="N43" s="104" t="s">
        <v>308</v>
      </c>
      <c r="O43" s="104" t="s">
        <v>374</v>
      </c>
      <c r="P43" s="106" t="s">
        <v>49</v>
      </c>
      <c r="Q43" s="104" t="s">
        <v>374</v>
      </c>
      <c r="R43" s="106" t="s">
        <v>24</v>
      </c>
      <c r="S43" t="str">
        <f t="shared" si="0"/>
        <v>CESU 41 - Blois - Centre Val de Loire</v>
      </c>
    </row>
    <row r="44" spans="2:19" x14ac:dyDescent="0.25">
      <c r="B44">
        <v>42</v>
      </c>
      <c r="C44" t="s">
        <v>105</v>
      </c>
      <c r="N44" s="104" t="s">
        <v>309</v>
      </c>
      <c r="O44" s="104" t="s">
        <v>374</v>
      </c>
      <c r="P44" s="106" t="s">
        <v>50</v>
      </c>
      <c r="Q44" s="104" t="s">
        <v>374</v>
      </c>
      <c r="R44" s="106" t="s">
        <v>1</v>
      </c>
      <c r="S44" t="str">
        <f t="shared" si="0"/>
        <v>CESU 42 - Saint Etienne - Auvergne Rhone-Alpes</v>
      </c>
    </row>
    <row r="45" spans="2:19" x14ac:dyDescent="0.25">
      <c r="B45">
        <v>43</v>
      </c>
      <c r="C45" t="s">
        <v>7</v>
      </c>
      <c r="N45" s="105" t="s">
        <v>310</v>
      </c>
      <c r="O45" s="104" t="s">
        <v>374</v>
      </c>
      <c r="P45" s="106" t="s">
        <v>51</v>
      </c>
      <c r="Q45" s="104" t="s">
        <v>374</v>
      </c>
      <c r="R45" s="106" t="s">
        <v>1</v>
      </c>
      <c r="S45" t="str">
        <f t="shared" si="0"/>
        <v>CESU 43 - Le Puy en Velay - Auvergne Rhone-Alpes</v>
      </c>
    </row>
    <row r="46" spans="2:19" x14ac:dyDescent="0.25">
      <c r="B46">
        <v>44</v>
      </c>
      <c r="C46" t="s">
        <v>100</v>
      </c>
      <c r="N46" s="105" t="s">
        <v>311</v>
      </c>
      <c r="O46" s="104" t="s">
        <v>374</v>
      </c>
      <c r="P46" s="106" t="s">
        <v>53</v>
      </c>
      <c r="Q46" s="104" t="s">
        <v>374</v>
      </c>
      <c r="R46" s="106" t="s">
        <v>52</v>
      </c>
      <c r="S46" t="str">
        <f t="shared" si="0"/>
        <v>CESU 44 - Nantes - Pays de la Loire</v>
      </c>
    </row>
    <row r="47" spans="2:19" x14ac:dyDescent="0.25">
      <c r="B47">
        <v>45</v>
      </c>
      <c r="C47" t="s">
        <v>46</v>
      </c>
      <c r="N47" s="104" t="s">
        <v>312</v>
      </c>
      <c r="O47" s="104" t="s">
        <v>374</v>
      </c>
      <c r="P47" s="106" t="s">
        <v>54</v>
      </c>
      <c r="Q47" s="104" t="s">
        <v>374</v>
      </c>
      <c r="R47" s="106" t="s">
        <v>24</v>
      </c>
      <c r="S47" t="str">
        <f t="shared" si="0"/>
        <v>CESU 45 - Orléans - Centre Val de Loire</v>
      </c>
    </row>
    <row r="48" spans="2:19" x14ac:dyDescent="0.25">
      <c r="B48">
        <v>46</v>
      </c>
      <c r="C48" t="s">
        <v>31</v>
      </c>
      <c r="N48" s="105" t="s">
        <v>313</v>
      </c>
      <c r="O48" s="104" t="s">
        <v>374</v>
      </c>
      <c r="P48" s="106" t="s">
        <v>55</v>
      </c>
      <c r="Q48" s="104" t="s">
        <v>374</v>
      </c>
      <c r="R48" s="106" t="s">
        <v>12</v>
      </c>
      <c r="S48" t="str">
        <f t="shared" si="0"/>
        <v>CESU 46 - Cahors - Occitanie</v>
      </c>
    </row>
    <row r="49" spans="2:19" x14ac:dyDescent="0.25">
      <c r="B49">
        <v>47</v>
      </c>
      <c r="C49" t="s">
        <v>93</v>
      </c>
      <c r="N49" s="104" t="s">
        <v>314</v>
      </c>
      <c r="O49" s="104" t="s">
        <v>374</v>
      </c>
      <c r="P49" s="106" t="s">
        <v>56</v>
      </c>
      <c r="Q49" s="104" t="s">
        <v>374</v>
      </c>
      <c r="R49" s="106" t="s">
        <v>21</v>
      </c>
      <c r="S49" t="str">
        <f t="shared" si="0"/>
        <v>CESU 47 - Agen - Nouvelle-Aquitaine</v>
      </c>
    </row>
    <row r="50" spans="2:19" x14ac:dyDescent="0.25">
      <c r="B50">
        <v>48</v>
      </c>
      <c r="C50" t="s">
        <v>23</v>
      </c>
      <c r="N50" s="104" t="s">
        <v>315</v>
      </c>
      <c r="O50" s="104" t="s">
        <v>374</v>
      </c>
      <c r="P50" s="106" t="s">
        <v>57</v>
      </c>
      <c r="Q50" s="104" t="s">
        <v>374</v>
      </c>
      <c r="R50" s="106" t="s">
        <v>12</v>
      </c>
      <c r="S50" t="str">
        <f t="shared" si="0"/>
        <v>CESU 48 - Mende - Occitanie</v>
      </c>
    </row>
    <row r="51" spans="2:19" x14ac:dyDescent="0.25">
      <c r="B51">
        <v>49</v>
      </c>
      <c r="C51" t="s">
        <v>4</v>
      </c>
      <c r="N51" s="104" t="s">
        <v>316</v>
      </c>
      <c r="O51" s="104" t="s">
        <v>374</v>
      </c>
      <c r="P51" s="106" t="s">
        <v>58</v>
      </c>
      <c r="Q51" s="104" t="s">
        <v>374</v>
      </c>
      <c r="R51" s="106" t="s">
        <v>52</v>
      </c>
      <c r="S51" t="str">
        <f t="shared" si="0"/>
        <v>CESU 49 - Angers - Pays de la Loire</v>
      </c>
    </row>
    <row r="52" spans="2:19" x14ac:dyDescent="0.25">
      <c r="B52">
        <v>50</v>
      </c>
      <c r="C52" t="s">
        <v>62</v>
      </c>
      <c r="N52" s="104" t="s">
        <v>317</v>
      </c>
      <c r="O52" s="104" t="s">
        <v>374</v>
      </c>
      <c r="P52" s="106" t="s">
        <v>59</v>
      </c>
      <c r="Q52" s="104" t="s">
        <v>374</v>
      </c>
      <c r="R52" s="106" t="s">
        <v>18</v>
      </c>
      <c r="S52" t="str">
        <f t="shared" si="0"/>
        <v>CESU 50 - Saint Lô - Normandie</v>
      </c>
    </row>
    <row r="53" spans="2:19" x14ac:dyDescent="0.25">
      <c r="B53">
        <v>51</v>
      </c>
      <c r="C53" t="s">
        <v>123</v>
      </c>
      <c r="N53" s="104" t="s">
        <v>318</v>
      </c>
      <c r="O53" s="104" t="s">
        <v>374</v>
      </c>
      <c r="P53" s="106" t="s">
        <v>60</v>
      </c>
      <c r="Q53" s="104" t="s">
        <v>374</v>
      </c>
      <c r="R53" s="106" t="s">
        <v>10</v>
      </c>
      <c r="S53" t="str">
        <f t="shared" si="0"/>
        <v>CESU 51 - Reims - Grand Est</v>
      </c>
    </row>
    <row r="54" spans="2:19" x14ac:dyDescent="0.25">
      <c r="B54">
        <v>52</v>
      </c>
      <c r="C54" t="s">
        <v>80</v>
      </c>
      <c r="N54" s="104" t="s">
        <v>319</v>
      </c>
      <c r="O54" s="104" t="s">
        <v>374</v>
      </c>
      <c r="P54" s="106" t="s">
        <v>61</v>
      </c>
      <c r="Q54" s="104" t="s">
        <v>374</v>
      </c>
      <c r="R54" s="106" t="s">
        <v>10</v>
      </c>
      <c r="S54" t="str">
        <f t="shared" si="0"/>
        <v>CESU 52 - Chaumont - Grand Est</v>
      </c>
    </row>
    <row r="55" spans="2:19" x14ac:dyDescent="0.25">
      <c r="B55">
        <v>53</v>
      </c>
      <c r="C55" t="s">
        <v>51</v>
      </c>
      <c r="N55" s="104" t="s">
        <v>320</v>
      </c>
      <c r="O55" s="104" t="s">
        <v>374</v>
      </c>
      <c r="P55" s="106" t="s">
        <v>62</v>
      </c>
      <c r="Q55" s="104" t="s">
        <v>374</v>
      </c>
      <c r="R55" s="106" t="s">
        <v>52</v>
      </c>
      <c r="S55" t="str">
        <f t="shared" si="0"/>
        <v>CESU 53 - Laval - Pays de la Loire</v>
      </c>
    </row>
    <row r="56" spans="2:19" x14ac:dyDescent="0.25">
      <c r="B56">
        <v>54</v>
      </c>
      <c r="C56" t="s">
        <v>68</v>
      </c>
      <c r="N56" s="104" t="s">
        <v>321</v>
      </c>
      <c r="O56" s="104" t="s">
        <v>374</v>
      </c>
      <c r="P56" s="106" t="s">
        <v>63</v>
      </c>
      <c r="Q56" s="104" t="s">
        <v>374</v>
      </c>
      <c r="R56" s="106" t="s">
        <v>10</v>
      </c>
      <c r="S56" t="str">
        <f t="shared" si="0"/>
        <v>CESU 54 - Nancy - Grand Est</v>
      </c>
    </row>
    <row r="57" spans="2:19" x14ac:dyDescent="0.25">
      <c r="B57">
        <v>55</v>
      </c>
      <c r="C57" t="s">
        <v>95</v>
      </c>
      <c r="N57" s="104" t="s">
        <v>322</v>
      </c>
      <c r="O57" s="104" t="s">
        <v>374</v>
      </c>
      <c r="P57" s="106" t="s">
        <v>64</v>
      </c>
      <c r="Q57" s="104" t="s">
        <v>374</v>
      </c>
      <c r="R57" s="106" t="s">
        <v>10</v>
      </c>
      <c r="S57" t="str">
        <f t="shared" si="0"/>
        <v>CESU 55 - Verdun - Grand Est</v>
      </c>
    </row>
    <row r="58" spans="2:19" x14ac:dyDescent="0.25">
      <c r="B58">
        <v>56</v>
      </c>
      <c r="C58" t="s">
        <v>641</v>
      </c>
      <c r="N58" s="104" t="s">
        <v>323</v>
      </c>
      <c r="O58" s="104" t="s">
        <v>374</v>
      </c>
      <c r="P58" s="106" t="s">
        <v>65</v>
      </c>
      <c r="Q58" s="104" t="s">
        <v>374</v>
      </c>
      <c r="R58" s="106" t="s">
        <v>29</v>
      </c>
      <c r="S58" t="str">
        <f t="shared" si="0"/>
        <v>CESU 56 - Vannes - Bretagne</v>
      </c>
    </row>
    <row r="59" spans="2:19" x14ac:dyDescent="0.25">
      <c r="B59">
        <v>57</v>
      </c>
      <c r="C59" t="s">
        <v>77</v>
      </c>
      <c r="N59" s="104" t="s">
        <v>324</v>
      </c>
      <c r="O59" s="104" t="s">
        <v>374</v>
      </c>
      <c r="P59" s="106" t="s">
        <v>66</v>
      </c>
      <c r="Q59" s="104" t="s">
        <v>374</v>
      </c>
      <c r="R59" s="106" t="s">
        <v>10</v>
      </c>
      <c r="S59" t="str">
        <f t="shared" si="0"/>
        <v>CESU 57 - Metz - Grand Est</v>
      </c>
    </row>
    <row r="60" spans="2:19" x14ac:dyDescent="0.25">
      <c r="B60">
        <v>58</v>
      </c>
      <c r="C60" t="s">
        <v>108</v>
      </c>
      <c r="N60" s="104" t="s">
        <v>325</v>
      </c>
      <c r="O60" s="104" t="s">
        <v>374</v>
      </c>
      <c r="P60" s="106" t="s">
        <v>67</v>
      </c>
      <c r="Q60" s="104" t="s">
        <v>374</v>
      </c>
      <c r="R60" s="106" t="s">
        <v>27</v>
      </c>
      <c r="S60" t="str">
        <f t="shared" si="0"/>
        <v>CESU 58 - Nevers - Bourgogne Franche Comté</v>
      </c>
    </row>
    <row r="61" spans="2:19" x14ac:dyDescent="0.25">
      <c r="B61">
        <v>59</v>
      </c>
      <c r="C61" t="s">
        <v>17</v>
      </c>
      <c r="N61" s="104" t="s">
        <v>326</v>
      </c>
      <c r="O61" s="104" t="s">
        <v>374</v>
      </c>
      <c r="P61" s="106" t="s">
        <v>68</v>
      </c>
      <c r="Q61" s="104" t="s">
        <v>374</v>
      </c>
      <c r="R61" s="106" t="s">
        <v>3</v>
      </c>
      <c r="S61" t="str">
        <f t="shared" si="0"/>
        <v>CESU 59 - Lille - Hauts de France</v>
      </c>
    </row>
    <row r="62" spans="2:19" x14ac:dyDescent="0.25">
      <c r="B62">
        <v>60</v>
      </c>
      <c r="C62" t="s">
        <v>85</v>
      </c>
      <c r="N62" s="104" t="s">
        <v>327</v>
      </c>
      <c r="O62" s="104" t="s">
        <v>374</v>
      </c>
      <c r="P62" s="106" t="s">
        <v>69</v>
      </c>
      <c r="Q62" s="104" t="s">
        <v>374</v>
      </c>
      <c r="R62" s="106" t="s">
        <v>3</v>
      </c>
      <c r="S62" t="str">
        <f t="shared" si="0"/>
        <v>CESU 60 - Beauvais - Hauts de France</v>
      </c>
    </row>
    <row r="63" spans="2:19" x14ac:dyDescent="0.25">
      <c r="B63">
        <v>61</v>
      </c>
      <c r="C63" t="s">
        <v>57</v>
      </c>
      <c r="N63" s="104" t="s">
        <v>328</v>
      </c>
      <c r="O63" s="104" t="s">
        <v>374</v>
      </c>
      <c r="P63" s="106" t="s">
        <v>70</v>
      </c>
      <c r="Q63" s="104" t="s">
        <v>374</v>
      </c>
      <c r="R63" s="106" t="s">
        <v>18</v>
      </c>
      <c r="S63" t="str">
        <f t="shared" si="0"/>
        <v>CESU 61 - Alençon - Normandie</v>
      </c>
    </row>
    <row r="64" spans="2:19" x14ac:dyDescent="0.25">
      <c r="B64">
        <v>62</v>
      </c>
      <c r="C64" t="s">
        <v>66</v>
      </c>
      <c r="N64" s="104" t="s">
        <v>329</v>
      </c>
      <c r="O64" s="104" t="s">
        <v>374</v>
      </c>
      <c r="P64" s="106" t="s">
        <v>71</v>
      </c>
      <c r="Q64" s="104" t="s">
        <v>374</v>
      </c>
      <c r="R64" s="106" t="s">
        <v>3</v>
      </c>
      <c r="S64" t="str">
        <f t="shared" si="0"/>
        <v>CESU 62 - Arras - Hauts de France</v>
      </c>
    </row>
    <row r="65" spans="2:19" x14ac:dyDescent="0.25">
      <c r="B65">
        <v>63</v>
      </c>
      <c r="C65" t="s">
        <v>48</v>
      </c>
      <c r="N65" s="104" t="s">
        <v>330</v>
      </c>
      <c r="O65" s="104" t="s">
        <v>374</v>
      </c>
      <c r="P65" s="106" t="s">
        <v>72</v>
      </c>
      <c r="Q65" s="104" t="s">
        <v>374</v>
      </c>
      <c r="R65" s="106" t="s">
        <v>1</v>
      </c>
      <c r="S65" t="str">
        <f t="shared" si="0"/>
        <v>CESU 63 - Clermont - Auvergne Rhone-Alpes</v>
      </c>
    </row>
    <row r="66" spans="2:19" x14ac:dyDescent="0.25">
      <c r="B66" s="4" t="s">
        <v>116</v>
      </c>
      <c r="C66" t="s">
        <v>90</v>
      </c>
      <c r="N66" s="104" t="s">
        <v>370</v>
      </c>
      <c r="O66" s="104" t="s">
        <v>374</v>
      </c>
      <c r="P66" s="106" t="s">
        <v>117</v>
      </c>
      <c r="Q66" s="104" t="s">
        <v>374</v>
      </c>
      <c r="R66" s="106" t="s">
        <v>21</v>
      </c>
      <c r="S66" t="str">
        <f t="shared" si="0"/>
        <v>CESU 64A - Bayonne - Nouvelle-Aquitaine</v>
      </c>
    </row>
    <row r="67" spans="2:19" x14ac:dyDescent="0.25">
      <c r="B67" s="4" t="s">
        <v>118</v>
      </c>
      <c r="C67" t="s">
        <v>42</v>
      </c>
      <c r="N67" s="104" t="s">
        <v>371</v>
      </c>
      <c r="O67" s="104" t="s">
        <v>374</v>
      </c>
      <c r="P67" s="106" t="s">
        <v>119</v>
      </c>
      <c r="Q67" s="104" t="s">
        <v>374</v>
      </c>
      <c r="R67" s="106" t="s">
        <v>21</v>
      </c>
      <c r="S67" t="str">
        <f t="shared" si="0"/>
        <v>CESU 64B - Pau - Nouvelle-Aquitaine</v>
      </c>
    </row>
    <row r="68" spans="2:19" x14ac:dyDescent="0.25">
      <c r="B68">
        <v>65</v>
      </c>
      <c r="C68" t="s">
        <v>5</v>
      </c>
      <c r="N68" s="104" t="s">
        <v>331</v>
      </c>
      <c r="O68" s="104" t="s">
        <v>374</v>
      </c>
      <c r="P68" s="106" t="s">
        <v>73</v>
      </c>
      <c r="Q68" s="104" t="s">
        <v>374</v>
      </c>
      <c r="R68" s="106" t="s">
        <v>12</v>
      </c>
      <c r="S68" t="str">
        <f t="shared" si="0"/>
        <v>CESU 65 - Tarbes - Occitanie</v>
      </c>
    </row>
    <row r="69" spans="2:19" x14ac:dyDescent="0.25">
      <c r="B69">
        <v>66</v>
      </c>
      <c r="C69" t="s">
        <v>76</v>
      </c>
      <c r="N69" s="104" t="s">
        <v>332</v>
      </c>
      <c r="O69" s="104" t="s">
        <v>374</v>
      </c>
      <c r="P69" s="106" t="s">
        <v>74</v>
      </c>
      <c r="Q69" s="104" t="s">
        <v>374</v>
      </c>
      <c r="R69" s="106" t="s">
        <v>12</v>
      </c>
      <c r="S69" t="str">
        <f t="shared" si="0"/>
        <v>CESU 66 - Perpignan - Occitanie</v>
      </c>
    </row>
    <row r="70" spans="2:19" x14ac:dyDescent="0.25">
      <c r="B70">
        <v>67</v>
      </c>
      <c r="C70" t="s">
        <v>63</v>
      </c>
      <c r="N70" s="104" t="s">
        <v>333</v>
      </c>
      <c r="O70" s="104" t="s">
        <v>374</v>
      </c>
      <c r="P70" s="106" t="s">
        <v>75</v>
      </c>
      <c r="Q70" s="104" t="s">
        <v>374</v>
      </c>
      <c r="R70" s="106" t="s">
        <v>10</v>
      </c>
      <c r="S70" t="str">
        <f t="shared" si="0"/>
        <v>CESU 67 - Strasbourg - Grand Est</v>
      </c>
    </row>
    <row r="71" spans="2:19" x14ac:dyDescent="0.25">
      <c r="B71">
        <v>68</v>
      </c>
      <c r="C71" t="s">
        <v>53</v>
      </c>
      <c r="N71" s="104" t="s">
        <v>334</v>
      </c>
      <c r="O71" s="104" t="s">
        <v>374</v>
      </c>
      <c r="P71" s="106" t="s">
        <v>76</v>
      </c>
      <c r="Q71" s="104" t="s">
        <v>374</v>
      </c>
      <c r="R71" s="106" t="s">
        <v>10</v>
      </c>
      <c r="S71" t="str">
        <f t="shared" ref="S71:S106" si="1">N71&amp;""&amp;O71&amp;""&amp;P71&amp;""&amp;Q71&amp;""&amp;R71</f>
        <v>CESU 68 - Mulhouse - Grand Est</v>
      </c>
    </row>
    <row r="72" spans="2:19" x14ac:dyDescent="0.25">
      <c r="B72">
        <v>69</v>
      </c>
      <c r="C72" t="s">
        <v>67</v>
      </c>
      <c r="N72" s="104" t="s">
        <v>335</v>
      </c>
      <c r="O72" s="104" t="s">
        <v>374</v>
      </c>
      <c r="P72" s="106" t="s">
        <v>77</v>
      </c>
      <c r="Q72" s="104" t="s">
        <v>374</v>
      </c>
      <c r="R72" s="106" t="s">
        <v>1</v>
      </c>
      <c r="S72" t="str">
        <f t="shared" si="1"/>
        <v>CESU 69 - Lyon - Auvergne Rhone-Alpes</v>
      </c>
    </row>
    <row r="73" spans="2:19" x14ac:dyDescent="0.25">
      <c r="B73">
        <v>70</v>
      </c>
      <c r="C73" t="s">
        <v>8</v>
      </c>
      <c r="N73" s="104" t="s">
        <v>336</v>
      </c>
      <c r="O73" s="104" t="s">
        <v>374</v>
      </c>
      <c r="P73" s="106" t="s">
        <v>78</v>
      </c>
      <c r="Q73" s="104" t="s">
        <v>374</v>
      </c>
      <c r="R73" s="106" t="s">
        <v>27</v>
      </c>
      <c r="S73" t="str">
        <f t="shared" si="1"/>
        <v>CESU 70 - Vesoul - Bourgogne Franche Comté</v>
      </c>
    </row>
    <row r="74" spans="2:19" x14ac:dyDescent="0.25">
      <c r="B74">
        <v>71</v>
      </c>
      <c r="C74" t="s">
        <v>38</v>
      </c>
      <c r="N74" s="104" t="s">
        <v>337</v>
      </c>
      <c r="O74" s="104" t="s">
        <v>374</v>
      </c>
      <c r="P74" s="106" t="s">
        <v>79</v>
      </c>
      <c r="Q74" s="104" t="s">
        <v>374</v>
      </c>
      <c r="R74" s="106" t="s">
        <v>27</v>
      </c>
      <c r="S74" t="str">
        <f t="shared" si="1"/>
        <v>CESU 71 - Chalon-sur-Saône - Bourgogne Franche Comté</v>
      </c>
    </row>
    <row r="75" spans="2:19" x14ac:dyDescent="0.25">
      <c r="B75">
        <v>72</v>
      </c>
      <c r="C75" t="s">
        <v>87</v>
      </c>
      <c r="N75" s="104" t="s">
        <v>338</v>
      </c>
      <c r="O75" s="104" t="s">
        <v>374</v>
      </c>
      <c r="P75" s="106" t="s">
        <v>80</v>
      </c>
      <c r="Q75" s="104" t="s">
        <v>374</v>
      </c>
      <c r="R75" s="106" t="s">
        <v>52</v>
      </c>
      <c r="S75" t="str">
        <f t="shared" si="1"/>
        <v>CESU 72 - Le Mans - Pays de la Loire</v>
      </c>
    </row>
    <row r="76" spans="2:19" x14ac:dyDescent="0.25">
      <c r="B76">
        <v>73</v>
      </c>
      <c r="C76" t="s">
        <v>110</v>
      </c>
      <c r="N76" s="104" t="s">
        <v>339</v>
      </c>
      <c r="O76" s="104" t="s">
        <v>374</v>
      </c>
      <c r="P76" s="106" t="s">
        <v>81</v>
      </c>
      <c r="Q76" s="104" t="s">
        <v>374</v>
      </c>
      <c r="R76" s="106" t="s">
        <v>1</v>
      </c>
      <c r="S76" t="str">
        <f t="shared" si="1"/>
        <v>CESU 73 - Chambery - Auvergne Rhone-Alpes</v>
      </c>
    </row>
    <row r="77" spans="2:19" x14ac:dyDescent="0.25">
      <c r="B77">
        <v>74</v>
      </c>
      <c r="C77" t="s">
        <v>54</v>
      </c>
      <c r="N77" s="104" t="s">
        <v>340</v>
      </c>
      <c r="O77" s="104" t="s">
        <v>374</v>
      </c>
      <c r="P77" s="106" t="s">
        <v>82</v>
      </c>
      <c r="Q77" s="104" t="s">
        <v>374</v>
      </c>
      <c r="R77" s="106" t="s">
        <v>1</v>
      </c>
      <c r="S77" t="str">
        <f t="shared" si="1"/>
        <v>CESU 74 - Annecy - Auvergne Rhone-Alpes</v>
      </c>
    </row>
    <row r="78" spans="2:19" x14ac:dyDescent="0.25">
      <c r="B78">
        <v>75</v>
      </c>
      <c r="C78" t="s">
        <v>109</v>
      </c>
      <c r="N78" s="104" t="s">
        <v>341</v>
      </c>
      <c r="O78" s="104" t="s">
        <v>374</v>
      </c>
      <c r="P78" s="106" t="s">
        <v>84</v>
      </c>
      <c r="Q78" s="104" t="s">
        <v>374</v>
      </c>
      <c r="R78" s="106" t="s">
        <v>83</v>
      </c>
      <c r="S78" t="str">
        <f t="shared" si="1"/>
        <v>CESU 75 - Paris - Ile de France</v>
      </c>
    </row>
    <row r="79" spans="2:19" x14ac:dyDescent="0.25">
      <c r="B79" s="4" t="s">
        <v>120</v>
      </c>
      <c r="C79" t="s">
        <v>84</v>
      </c>
      <c r="N79" s="104" t="s">
        <v>372</v>
      </c>
      <c r="O79" s="104" t="s">
        <v>374</v>
      </c>
      <c r="P79" s="106" t="s">
        <v>121</v>
      </c>
      <c r="Q79" s="104" t="s">
        <v>374</v>
      </c>
      <c r="R79" s="106" t="s">
        <v>18</v>
      </c>
      <c r="S79" t="str">
        <f>N79&amp;""&amp;O79&amp;""&amp;P79&amp;""&amp;Q79&amp;""&amp;R79</f>
        <v>CESU 76A - Rouen - Normandie</v>
      </c>
    </row>
    <row r="80" spans="2:19" x14ac:dyDescent="0.25">
      <c r="B80" s="4" t="s">
        <v>122</v>
      </c>
      <c r="C80" t="s">
        <v>119</v>
      </c>
      <c r="N80" s="104" t="s">
        <v>373</v>
      </c>
      <c r="O80" s="104" t="s">
        <v>374</v>
      </c>
      <c r="P80" s="106" t="s">
        <v>123</v>
      </c>
      <c r="Q80" s="104" t="s">
        <v>374</v>
      </c>
      <c r="R80" s="106" t="s">
        <v>18</v>
      </c>
      <c r="S80" t="str">
        <f>N80&amp;""&amp;O80&amp;""&amp;P80&amp;""&amp;Q80&amp;""&amp;R80</f>
        <v>CESU 76B - Le Havre - Normandie</v>
      </c>
    </row>
    <row r="81" spans="2:19" x14ac:dyDescent="0.25">
      <c r="B81">
        <v>77</v>
      </c>
      <c r="C81" t="s">
        <v>32</v>
      </c>
      <c r="N81" s="104" t="s">
        <v>342</v>
      </c>
      <c r="O81" s="104" t="s">
        <v>374</v>
      </c>
      <c r="P81" s="106" t="s">
        <v>85</v>
      </c>
      <c r="Q81" s="104" t="s">
        <v>374</v>
      </c>
      <c r="R81" s="106" t="s">
        <v>83</v>
      </c>
      <c r="S81" t="str">
        <f t="shared" si="1"/>
        <v>CESU 77 - Melun - Ile de France</v>
      </c>
    </row>
    <row r="82" spans="2:19" x14ac:dyDescent="0.25">
      <c r="B82">
        <v>78</v>
      </c>
      <c r="C82" t="s">
        <v>74</v>
      </c>
      <c r="N82" s="104" t="s">
        <v>343</v>
      </c>
      <c r="O82" s="104" t="s">
        <v>374</v>
      </c>
      <c r="P82" s="106" t="s">
        <v>86</v>
      </c>
      <c r="Q82" s="104" t="s">
        <v>374</v>
      </c>
      <c r="R82" s="106" t="s">
        <v>83</v>
      </c>
      <c r="S82" t="str">
        <f t="shared" si="1"/>
        <v>CESU 78 - Versailles - Ile de France</v>
      </c>
    </row>
    <row r="83" spans="2:19" x14ac:dyDescent="0.25">
      <c r="B83">
        <v>79</v>
      </c>
      <c r="C83" t="s">
        <v>104</v>
      </c>
      <c r="N83" s="104" t="s">
        <v>344</v>
      </c>
      <c r="O83" s="104" t="s">
        <v>374</v>
      </c>
      <c r="P83" s="106" t="s">
        <v>87</v>
      </c>
      <c r="Q83" s="104" t="s">
        <v>374</v>
      </c>
      <c r="R83" s="106" t="s">
        <v>21</v>
      </c>
      <c r="S83" t="str">
        <f t="shared" si="1"/>
        <v>CESU 79 - Niort - Nouvelle-Aquitaine</v>
      </c>
    </row>
    <row r="84" spans="2:19" x14ac:dyDescent="0.25">
      <c r="B84">
        <v>80</v>
      </c>
      <c r="C84" t="s">
        <v>94</v>
      </c>
      <c r="N84" s="104" t="s">
        <v>345</v>
      </c>
      <c r="O84" s="104" t="s">
        <v>374</v>
      </c>
      <c r="P84" s="106" t="s">
        <v>88</v>
      </c>
      <c r="Q84" s="104" t="s">
        <v>374</v>
      </c>
      <c r="R84" s="106" t="s">
        <v>3</v>
      </c>
      <c r="S84" t="str">
        <f t="shared" si="1"/>
        <v>CESU 80 - Amiens - Hauts de France</v>
      </c>
    </row>
    <row r="85" spans="2:19" x14ac:dyDescent="0.25">
      <c r="B85">
        <v>81</v>
      </c>
      <c r="C85" t="s">
        <v>103</v>
      </c>
      <c r="N85" s="105" t="s">
        <v>346</v>
      </c>
      <c r="O85" s="104" t="s">
        <v>374</v>
      </c>
      <c r="P85" s="106" t="s">
        <v>89</v>
      </c>
      <c r="Q85" s="104" t="s">
        <v>374</v>
      </c>
      <c r="R85" s="106" t="s">
        <v>12</v>
      </c>
      <c r="S85" t="str">
        <f t="shared" si="1"/>
        <v>CESU 81 - Albi - Occitanie</v>
      </c>
    </row>
    <row r="86" spans="2:19" x14ac:dyDescent="0.25">
      <c r="B86">
        <v>82</v>
      </c>
      <c r="C86" t="s">
        <v>9</v>
      </c>
      <c r="N86" s="105" t="s">
        <v>347</v>
      </c>
      <c r="O86" s="104" t="s">
        <v>374</v>
      </c>
      <c r="P86" s="106" t="s">
        <v>90</v>
      </c>
      <c r="Q86" s="104" t="s">
        <v>374</v>
      </c>
      <c r="R86" s="106" t="s">
        <v>12</v>
      </c>
      <c r="S86" t="str">
        <f t="shared" si="1"/>
        <v>CESU 82 - Montauban - Occitanie</v>
      </c>
    </row>
    <row r="87" spans="2:19" x14ac:dyDescent="0.25">
      <c r="B87">
        <v>83</v>
      </c>
      <c r="C87" t="s">
        <v>60</v>
      </c>
      <c r="N87" s="104" t="s">
        <v>348</v>
      </c>
      <c r="O87" s="104" t="s">
        <v>374</v>
      </c>
      <c r="P87" s="106" t="s">
        <v>91</v>
      </c>
      <c r="Q87" s="104" t="s">
        <v>374</v>
      </c>
      <c r="R87" s="106" t="s">
        <v>262</v>
      </c>
      <c r="S87" t="str">
        <f t="shared" si="1"/>
        <v>CESU 83 - Toulon - PACA</v>
      </c>
    </row>
    <row r="88" spans="2:19" x14ac:dyDescent="0.25">
      <c r="B88">
        <v>84</v>
      </c>
      <c r="C88" t="s">
        <v>43</v>
      </c>
      <c r="N88" s="104" t="s">
        <v>349</v>
      </c>
      <c r="O88" s="104" t="s">
        <v>374</v>
      </c>
      <c r="P88" s="106" t="s">
        <v>92</v>
      </c>
      <c r="Q88" s="104" t="s">
        <v>374</v>
      </c>
      <c r="R88" s="106" t="s">
        <v>262</v>
      </c>
      <c r="S88" t="str">
        <f t="shared" si="1"/>
        <v>CESU 84 - Avignon - PACA</v>
      </c>
    </row>
    <row r="89" spans="2:19" x14ac:dyDescent="0.25">
      <c r="B89">
        <v>85</v>
      </c>
      <c r="C89" t="s">
        <v>16</v>
      </c>
      <c r="N89" s="104" t="s">
        <v>350</v>
      </c>
      <c r="O89" s="104" t="s">
        <v>374</v>
      </c>
      <c r="P89" s="106" t="s">
        <v>93</v>
      </c>
      <c r="Q89" s="104" t="s">
        <v>374</v>
      </c>
      <c r="R89" s="106" t="s">
        <v>52</v>
      </c>
      <c r="S89" t="str">
        <f t="shared" si="1"/>
        <v>CESU 85 - La Roche sur Yon - Pays de la Loire</v>
      </c>
    </row>
    <row r="90" spans="2:19" x14ac:dyDescent="0.25">
      <c r="B90">
        <v>86</v>
      </c>
      <c r="C90" t="s">
        <v>121</v>
      </c>
      <c r="N90" s="104" t="s">
        <v>351</v>
      </c>
      <c r="O90" s="104" t="s">
        <v>374</v>
      </c>
      <c r="P90" s="106" t="s">
        <v>94</v>
      </c>
      <c r="Q90" s="104" t="s">
        <v>374</v>
      </c>
      <c r="R90" s="106" t="s">
        <v>21</v>
      </c>
      <c r="S90" t="str">
        <f t="shared" si="1"/>
        <v>CESU 86 - Poitiers - Nouvelle-Aquitaine</v>
      </c>
    </row>
    <row r="91" spans="2:19" x14ac:dyDescent="0.25">
      <c r="B91">
        <v>87</v>
      </c>
      <c r="C91" t="s">
        <v>107</v>
      </c>
      <c r="N91" s="104" t="s">
        <v>352</v>
      </c>
      <c r="O91" s="104" t="s">
        <v>374</v>
      </c>
      <c r="P91" s="106" t="s">
        <v>95</v>
      </c>
      <c r="Q91" s="104" t="s">
        <v>374</v>
      </c>
      <c r="R91" s="106" t="s">
        <v>21</v>
      </c>
      <c r="S91" t="str">
        <f t="shared" si="1"/>
        <v>CESU 87 - Limoges - Nouvelle-Aquitaine</v>
      </c>
    </row>
    <row r="92" spans="2:19" x14ac:dyDescent="0.25">
      <c r="B92">
        <v>88</v>
      </c>
      <c r="C92" t="s">
        <v>50</v>
      </c>
      <c r="N92" s="104" t="s">
        <v>353</v>
      </c>
      <c r="O92" s="104" t="s">
        <v>374</v>
      </c>
      <c r="P92" s="106" t="s">
        <v>96</v>
      </c>
      <c r="Q92" s="104" t="s">
        <v>374</v>
      </c>
      <c r="R92" s="106" t="s">
        <v>10</v>
      </c>
      <c r="S92" t="str">
        <f t="shared" si="1"/>
        <v>CESU 88 - Epinal - Grand Est</v>
      </c>
    </row>
    <row r="93" spans="2:19" x14ac:dyDescent="0.25">
      <c r="B93">
        <v>89</v>
      </c>
      <c r="C93" t="s">
        <v>59</v>
      </c>
      <c r="N93" s="105" t="s">
        <v>354</v>
      </c>
      <c r="O93" s="104" t="s">
        <v>374</v>
      </c>
      <c r="P93" s="106" t="s">
        <v>97</v>
      </c>
      <c r="Q93" s="104" t="s">
        <v>374</v>
      </c>
      <c r="R93" s="106" t="s">
        <v>27</v>
      </c>
      <c r="S93" t="str">
        <f t="shared" si="1"/>
        <v>CESU 89 - Auxerre - Bourgogne Franche Comté</v>
      </c>
    </row>
    <row r="94" spans="2:19" x14ac:dyDescent="0.25">
      <c r="B94">
        <v>90</v>
      </c>
      <c r="C94" t="s">
        <v>30</v>
      </c>
      <c r="N94" s="104" t="s">
        <v>355</v>
      </c>
      <c r="O94" s="104" t="s">
        <v>374</v>
      </c>
      <c r="P94" s="106" t="s">
        <v>98</v>
      </c>
      <c r="Q94" s="104" t="s">
        <v>374</v>
      </c>
      <c r="R94" s="106" t="s">
        <v>27</v>
      </c>
      <c r="S94" t="str">
        <f t="shared" si="1"/>
        <v>CESU 90 - Belfort - Bourgogne Franche Comté</v>
      </c>
    </row>
    <row r="95" spans="2:19" x14ac:dyDescent="0.25">
      <c r="B95">
        <v>91</v>
      </c>
      <c r="C95" t="s">
        <v>75</v>
      </c>
      <c r="N95" s="104" t="s">
        <v>356</v>
      </c>
      <c r="O95" s="104" t="s">
        <v>374</v>
      </c>
      <c r="P95" s="106" t="s">
        <v>99</v>
      </c>
      <c r="Q95" s="104" t="s">
        <v>374</v>
      </c>
      <c r="R95" s="106" t="s">
        <v>83</v>
      </c>
      <c r="S95" t="str">
        <f t="shared" si="1"/>
        <v>CESU 91 - Corbeil-Essonnes - Ile de France</v>
      </c>
    </row>
    <row r="96" spans="2:19" x14ac:dyDescent="0.25">
      <c r="B96">
        <v>92</v>
      </c>
      <c r="C96" t="s">
        <v>73</v>
      </c>
      <c r="N96" s="104" t="s">
        <v>357</v>
      </c>
      <c r="O96" s="104" t="s">
        <v>374</v>
      </c>
      <c r="P96" s="106" t="s">
        <v>100</v>
      </c>
      <c r="Q96" s="104" t="s">
        <v>374</v>
      </c>
      <c r="R96" s="106" t="s">
        <v>83</v>
      </c>
      <c r="S96" t="str">
        <f t="shared" si="1"/>
        <v>CESU 92 - Garches - Ile de France</v>
      </c>
    </row>
    <row r="97" spans="2:19" x14ac:dyDescent="0.25">
      <c r="B97">
        <v>93</v>
      </c>
      <c r="C97" t="s">
        <v>91</v>
      </c>
      <c r="N97" s="104" t="s">
        <v>358</v>
      </c>
      <c r="O97" s="104" t="s">
        <v>374</v>
      </c>
      <c r="P97" s="106" t="s">
        <v>101</v>
      </c>
      <c r="Q97" s="104" t="s">
        <v>374</v>
      </c>
      <c r="R97" s="106" t="s">
        <v>83</v>
      </c>
      <c r="S97" t="str">
        <f t="shared" si="1"/>
        <v>CESU 93 - Bobigny - Ile de France</v>
      </c>
    </row>
    <row r="98" spans="2:19" x14ac:dyDescent="0.25">
      <c r="B98">
        <v>94</v>
      </c>
      <c r="C98" t="s">
        <v>39</v>
      </c>
      <c r="N98" s="104" t="s">
        <v>359</v>
      </c>
      <c r="O98" s="104" t="s">
        <v>374</v>
      </c>
      <c r="P98" s="106" t="s">
        <v>102</v>
      </c>
      <c r="Q98" s="104" t="s">
        <v>374</v>
      </c>
      <c r="R98" s="106" t="s">
        <v>83</v>
      </c>
      <c r="S98" t="str">
        <f t="shared" si="1"/>
        <v>CESU 94 - Créteil - Ile de France</v>
      </c>
    </row>
    <row r="99" spans="2:19" x14ac:dyDescent="0.25">
      <c r="B99">
        <v>95</v>
      </c>
      <c r="C99" t="s">
        <v>45</v>
      </c>
      <c r="N99" s="104" t="s">
        <v>360</v>
      </c>
      <c r="O99" s="104" t="s">
        <v>374</v>
      </c>
      <c r="P99" s="106" t="s">
        <v>103</v>
      </c>
      <c r="Q99" s="104" t="s">
        <v>374</v>
      </c>
      <c r="R99" s="106" t="s">
        <v>83</v>
      </c>
      <c r="S99" t="str">
        <f t="shared" si="1"/>
        <v>CESU 95 - Pontoise - Ile de France</v>
      </c>
    </row>
    <row r="100" spans="2:19" x14ac:dyDescent="0.25">
      <c r="B100">
        <v>971</v>
      </c>
      <c r="C100" t="s">
        <v>14</v>
      </c>
      <c r="N100" s="104" t="s">
        <v>361</v>
      </c>
      <c r="O100" s="104" t="s">
        <v>374</v>
      </c>
      <c r="P100" s="106" t="s">
        <v>104</v>
      </c>
      <c r="Q100" s="104" t="s">
        <v>374</v>
      </c>
      <c r="R100" s="106" t="s">
        <v>263</v>
      </c>
      <c r="S100" t="str">
        <f t="shared" si="1"/>
        <v>CESU 971 - Point-à-Pitre - Guadeloupe</v>
      </c>
    </row>
    <row r="101" spans="2:19" x14ac:dyDescent="0.25">
      <c r="B101">
        <v>972</v>
      </c>
      <c r="C101" t="s">
        <v>26</v>
      </c>
      <c r="N101" s="104" t="s">
        <v>362</v>
      </c>
      <c r="O101" s="104" t="s">
        <v>374</v>
      </c>
      <c r="P101" s="106" t="s">
        <v>105</v>
      </c>
      <c r="Q101" s="104" t="s">
        <v>374</v>
      </c>
      <c r="R101" s="106" t="s">
        <v>264</v>
      </c>
      <c r="S101" t="str">
        <f t="shared" si="1"/>
        <v>CESU 972 - Fort-de-France - Martinique</v>
      </c>
    </row>
    <row r="102" spans="2:19" x14ac:dyDescent="0.25">
      <c r="B102">
        <v>973</v>
      </c>
      <c r="C102" t="s">
        <v>34</v>
      </c>
      <c r="N102" s="104" t="s">
        <v>363</v>
      </c>
      <c r="O102" s="104" t="s">
        <v>374</v>
      </c>
      <c r="P102" s="106" t="s">
        <v>106</v>
      </c>
      <c r="Q102" s="104" t="s">
        <v>374</v>
      </c>
      <c r="R102" s="106" t="s">
        <v>265</v>
      </c>
      <c r="S102" t="str">
        <f t="shared" si="1"/>
        <v>CESU 973 - Cayenne - Guyanne</v>
      </c>
    </row>
    <row r="103" spans="2:19" x14ac:dyDescent="0.25">
      <c r="B103">
        <v>974</v>
      </c>
      <c r="C103" t="s">
        <v>65</v>
      </c>
      <c r="N103" s="104" t="s">
        <v>364</v>
      </c>
      <c r="O103" s="104" t="s">
        <v>374</v>
      </c>
      <c r="P103" s="106" t="s">
        <v>107</v>
      </c>
      <c r="Q103" s="104" t="s">
        <v>374</v>
      </c>
      <c r="R103" s="106" t="s">
        <v>266</v>
      </c>
      <c r="S103" t="str">
        <f t="shared" si="1"/>
        <v>CESU 974 - Saint Denis - La Réunion</v>
      </c>
    </row>
    <row r="104" spans="2:19" x14ac:dyDescent="0.25">
      <c r="B104">
        <v>976</v>
      </c>
      <c r="C104" t="s">
        <v>64</v>
      </c>
      <c r="N104" s="104" t="s">
        <v>365</v>
      </c>
      <c r="O104" s="104" t="s">
        <v>374</v>
      </c>
      <c r="P104" s="106" t="s">
        <v>108</v>
      </c>
      <c r="Q104" s="104" t="s">
        <v>374</v>
      </c>
      <c r="R104" s="106" t="s">
        <v>267</v>
      </c>
      <c r="S104" t="str">
        <f t="shared" si="1"/>
        <v>CESU 976 - Mamoudzou - Mayotte</v>
      </c>
    </row>
    <row r="105" spans="2:19" x14ac:dyDescent="0.25">
      <c r="B105">
        <v>987</v>
      </c>
      <c r="C105" t="s">
        <v>86</v>
      </c>
      <c r="N105" s="104" t="s">
        <v>366</v>
      </c>
      <c r="O105" s="104" t="s">
        <v>374</v>
      </c>
      <c r="P105" s="106" t="s">
        <v>109</v>
      </c>
      <c r="Q105" s="104" t="s">
        <v>374</v>
      </c>
      <c r="R105" s="106" t="s">
        <v>268</v>
      </c>
      <c r="S105" t="str">
        <f t="shared" si="1"/>
        <v>CESU 987 - Papeete - Tahiti</v>
      </c>
    </row>
    <row r="106" spans="2:19" x14ac:dyDescent="0.25">
      <c r="B106">
        <v>988</v>
      </c>
      <c r="C106" t="s">
        <v>78</v>
      </c>
      <c r="N106" s="104" t="s">
        <v>367</v>
      </c>
      <c r="O106" s="104" t="s">
        <v>374</v>
      </c>
      <c r="P106" s="106" t="s">
        <v>110</v>
      </c>
      <c r="Q106" s="104" t="s">
        <v>374</v>
      </c>
      <c r="R106" s="106" t="s">
        <v>269</v>
      </c>
      <c r="S106" t="str">
        <f t="shared" si="1"/>
        <v>CESU 988 - Nouméa - Nouvelle-Calédonie</v>
      </c>
    </row>
    <row r="109" spans="2:19" x14ac:dyDescent="0.25">
      <c r="N109"/>
      <c r="O109"/>
      <c r="P109"/>
      <c r="Q109"/>
      <c r="R109"/>
    </row>
    <row r="110" spans="2:19" x14ac:dyDescent="0.25">
      <c r="N110"/>
      <c r="O110"/>
      <c r="P110"/>
      <c r="Q110"/>
      <c r="R110"/>
    </row>
  </sheetData>
  <sheetProtection algorithmName="SHA-512" hashValue="7lHdtxo4ErqYsg+QbhsUA+JAtEwTDVB5qpEKy1fHuOPBHobJ04FicyObVnyVJRF8Q9SzixwwbQjKU6ApMrFQNA==" saltValue="4BUeKJn5E9FQCLwbq17lWQ==" spinCount="100000" sheet="1" objects="1" scenarios="1" selectLockedCells="1"/>
  <sortState ref="B1:B106">
    <sortCondition ref="B1"/>
  </sortState>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A62"/>
  <sheetViews>
    <sheetView topLeftCell="AJ1" zoomScale="80" zoomScaleNormal="80" workbookViewId="0">
      <selection activeCell="AL3" sqref="AL3"/>
    </sheetView>
  </sheetViews>
  <sheetFormatPr baseColWidth="10" defaultRowHeight="15" x14ac:dyDescent="0.25"/>
  <cols>
    <col min="1" max="1" width="11.42578125" customWidth="1"/>
    <col min="2" max="3" width="11.42578125" style="303" customWidth="1"/>
    <col min="38" max="47" width="11.42578125" style="303"/>
    <col min="68" max="167" width="11.42578125" style="303"/>
    <col min="187" max="187" width="3.42578125" bestFit="1" customWidth="1"/>
    <col min="190" max="190" width="2.28515625" bestFit="1" customWidth="1"/>
    <col min="193" max="193" width="3.42578125" bestFit="1" customWidth="1"/>
    <col min="196" max="196" width="2.28515625" bestFit="1" customWidth="1"/>
    <col min="206" max="209" width="11.42578125" style="303"/>
    <col min="225" max="225" width="26.7109375" customWidth="1"/>
    <col min="228" max="228" width="11.42578125" style="203"/>
    <col min="260" max="261" width="11.42578125" style="303"/>
    <col min="269" max="269" width="0" hidden="1" customWidth="1"/>
    <col min="279" max="279" width="12.7109375" bestFit="1" customWidth="1"/>
    <col min="280" max="280" width="10" bestFit="1" customWidth="1"/>
    <col min="281" max="281" width="14.5703125" bestFit="1" customWidth="1"/>
    <col min="282" max="282" width="12" bestFit="1" customWidth="1"/>
    <col min="283" max="283" width="9.140625" bestFit="1" customWidth="1"/>
    <col min="284" max="284" width="13.5703125" bestFit="1" customWidth="1"/>
    <col min="285" max="285" width="5" bestFit="1" customWidth="1"/>
    <col min="286" max="286" width="10.85546875" bestFit="1" customWidth="1"/>
    <col min="287" max="287" width="12.7109375" bestFit="1" customWidth="1"/>
    <col min="288" max="288" width="10" bestFit="1" customWidth="1"/>
    <col min="289" max="289" width="14.5703125" bestFit="1" customWidth="1"/>
    <col min="290" max="290" width="12" bestFit="1" customWidth="1"/>
    <col min="291" max="291" width="9.140625" bestFit="1" customWidth="1"/>
    <col min="292" max="292" width="13.5703125" bestFit="1" customWidth="1"/>
    <col min="293" max="293" width="5" bestFit="1" customWidth="1"/>
    <col min="294" max="294" width="10.85546875" bestFit="1" customWidth="1"/>
    <col min="295" max="304" width="10.85546875" style="303" customWidth="1"/>
    <col min="305" max="305" width="10.85546875" bestFit="1" customWidth="1"/>
    <col min="306" max="306" width="10.85546875" hidden="1" customWidth="1"/>
    <col min="311" max="311" width="12.7109375" bestFit="1" customWidth="1"/>
    <col min="312" max="312" width="10" bestFit="1" customWidth="1"/>
    <col min="313" max="313" width="14.5703125" bestFit="1" customWidth="1"/>
    <col min="314" max="314" width="12" bestFit="1" customWidth="1"/>
    <col min="315" max="315" width="9.140625" bestFit="1" customWidth="1"/>
    <col min="316" max="316" width="13.5703125" bestFit="1" customWidth="1"/>
    <col min="317" max="317" width="5" bestFit="1" customWidth="1"/>
    <col min="318" max="318" width="10.85546875" bestFit="1" customWidth="1"/>
    <col min="319" max="323" width="10.85546875" style="303" customWidth="1"/>
    <col min="325" max="325" width="0" hidden="1" customWidth="1"/>
    <col min="335" max="335" width="10.85546875" bestFit="1" customWidth="1"/>
    <col min="336" max="336" width="13.7109375" bestFit="1" customWidth="1"/>
    <col min="337" max="337" width="14.85546875" bestFit="1" customWidth="1"/>
    <col min="338" max="338" width="13.7109375" bestFit="1" customWidth="1"/>
    <col min="339" max="339" width="13.5703125" bestFit="1" customWidth="1"/>
    <col min="340" max="340" width="3.42578125" bestFit="1" customWidth="1"/>
    <col min="341" max="341" width="4.42578125" bestFit="1" customWidth="1"/>
    <col min="342" max="342" width="5.7109375" bestFit="1" customWidth="1"/>
    <col min="343" max="343" width="7.140625" bestFit="1" customWidth="1"/>
    <col min="344" max="344" width="5.5703125" bestFit="1" customWidth="1"/>
    <col min="345" max="345" width="14.85546875" bestFit="1" customWidth="1"/>
    <col min="346" max="346" width="9.5703125" bestFit="1" customWidth="1"/>
    <col min="347" max="347" width="13.5703125" bestFit="1" customWidth="1"/>
    <col min="348" max="348" width="10.7109375" bestFit="1" customWidth="1"/>
    <col min="349" max="349" width="9.5703125" bestFit="1" customWidth="1"/>
    <col min="350" max="350" width="9.42578125" bestFit="1" customWidth="1"/>
    <col min="351" max="351" width="5.5703125" bestFit="1" customWidth="1"/>
    <col min="352" max="352" width="12.140625" bestFit="1" customWidth="1"/>
    <col min="353" max="353" width="5.5703125" bestFit="1" customWidth="1"/>
    <col min="354" max="354" width="5.28515625" bestFit="1" customWidth="1"/>
    <col min="355" max="355" width="15.28515625" bestFit="1" customWidth="1"/>
    <col min="356" max="356" width="12.28515625" bestFit="1" customWidth="1"/>
    <col min="357" max="357" width="11.42578125" bestFit="1" customWidth="1"/>
    <col min="358" max="358" width="6" bestFit="1" customWidth="1"/>
    <col min="359" max="359" width="7.42578125" bestFit="1" customWidth="1"/>
    <col min="360" max="360" width="8.140625" bestFit="1" customWidth="1"/>
    <col min="361" max="361" width="13.42578125" bestFit="1" customWidth="1"/>
    <col min="362" max="362" width="9.85546875" bestFit="1" customWidth="1"/>
    <col min="363" max="363" width="11.28515625" bestFit="1" customWidth="1"/>
    <col min="364" max="364" width="13.7109375" bestFit="1" customWidth="1"/>
    <col min="365" max="365" width="14.85546875" bestFit="1" customWidth="1"/>
    <col min="366" max="366" width="13.7109375" bestFit="1" customWidth="1"/>
    <col min="367" max="367" width="13.5703125" bestFit="1" customWidth="1"/>
    <col min="368" max="368" width="3.42578125" bestFit="1" customWidth="1"/>
    <col min="369" max="369" width="4.42578125" bestFit="1" customWidth="1"/>
    <col min="370" max="370" width="5.7109375" bestFit="1" customWidth="1"/>
    <col min="371" max="371" width="7.140625" bestFit="1" customWidth="1"/>
    <col min="372" max="372" width="5.5703125" bestFit="1" customWidth="1"/>
    <col min="373" max="373" width="14.85546875" bestFit="1" customWidth="1"/>
    <col min="374" max="374" width="9.5703125" bestFit="1" customWidth="1"/>
    <col min="375" max="375" width="13.5703125" bestFit="1" customWidth="1"/>
    <col min="376" max="376" width="10.7109375" bestFit="1" customWidth="1"/>
    <col min="377" max="377" width="9.5703125" bestFit="1" customWidth="1"/>
    <col min="378" max="378" width="9.42578125" bestFit="1" customWidth="1"/>
    <col min="379" max="379" width="5.5703125" bestFit="1" customWidth="1"/>
    <col min="380" max="380" width="12.140625" bestFit="1" customWidth="1"/>
    <col min="381" max="381" width="5.5703125" bestFit="1" customWidth="1"/>
    <col min="382" max="382" width="5.28515625" bestFit="1" customWidth="1"/>
    <col min="383" max="383" width="15.28515625" bestFit="1" customWidth="1"/>
    <col min="384" max="384" width="12.28515625" bestFit="1" customWidth="1"/>
    <col min="386" max="386" width="6" bestFit="1" customWidth="1"/>
    <col min="387" max="387" width="7.42578125" bestFit="1" customWidth="1"/>
    <col min="388" max="388" width="8.140625" bestFit="1" customWidth="1"/>
    <col min="389" max="389" width="13.42578125" bestFit="1" customWidth="1"/>
    <col min="390" max="390" width="9.85546875" bestFit="1" customWidth="1"/>
    <col min="391" max="400" width="9.85546875" style="303" customWidth="1"/>
    <col min="402" max="402" width="0" hidden="1" customWidth="1"/>
    <col min="407" max="407" width="12.42578125" bestFit="1" customWidth="1"/>
    <col min="408" max="408" width="13.7109375" bestFit="1" customWidth="1"/>
    <col min="409" max="409" width="14.85546875" bestFit="1" customWidth="1"/>
    <col min="410" max="410" width="13.7109375" bestFit="1" customWidth="1"/>
    <col min="411" max="411" width="13.5703125" bestFit="1" customWidth="1"/>
    <col min="412" max="412" width="3.42578125" bestFit="1" customWidth="1"/>
    <col min="413" max="413" width="4.42578125" bestFit="1" customWidth="1"/>
    <col min="414" max="414" width="5.7109375" bestFit="1" customWidth="1"/>
    <col min="415" max="415" width="7.140625" bestFit="1" customWidth="1"/>
    <col min="416" max="416" width="5.5703125" bestFit="1" customWidth="1"/>
    <col min="417" max="417" width="14.85546875" bestFit="1" customWidth="1"/>
    <col min="418" max="418" width="9.5703125" bestFit="1" customWidth="1"/>
    <col min="419" max="419" width="13.5703125" bestFit="1" customWidth="1"/>
    <col min="420" max="420" width="10.7109375" bestFit="1" customWidth="1"/>
    <col min="421" max="421" width="9.5703125" bestFit="1" customWidth="1"/>
    <col min="422" max="422" width="9.42578125" bestFit="1" customWidth="1"/>
    <col min="423" max="423" width="5.5703125" bestFit="1" customWidth="1"/>
    <col min="424" max="424" width="12.140625" bestFit="1" customWidth="1"/>
    <col min="425" max="425" width="5.5703125" bestFit="1" customWidth="1"/>
    <col min="426" max="426" width="5.28515625" bestFit="1" customWidth="1"/>
    <col min="427" max="427" width="15.28515625" bestFit="1" customWidth="1"/>
    <col min="428" max="428" width="12.28515625" bestFit="1" customWidth="1"/>
    <col min="430" max="430" width="6" bestFit="1" customWidth="1"/>
    <col min="431" max="431" width="7.42578125" bestFit="1" customWidth="1"/>
    <col min="432" max="432" width="8.140625" bestFit="1" customWidth="1"/>
    <col min="433" max="433" width="13.42578125" bestFit="1" customWidth="1"/>
    <col min="434" max="434" width="9.85546875" bestFit="1" customWidth="1"/>
    <col min="435" max="439" width="9.85546875" style="303" customWidth="1"/>
    <col min="447" max="459" width="11.42578125" style="303"/>
    <col min="462" max="463" width="11.42578125" style="303"/>
    <col min="465" max="465" width="0" hidden="1" customWidth="1"/>
    <col min="467" max="467" width="0" hidden="1" customWidth="1"/>
    <col min="469" max="469" width="0" hidden="1" customWidth="1"/>
    <col min="475" max="475" width="0" hidden="1" customWidth="1"/>
    <col min="477" max="477" width="0" hidden="1" customWidth="1"/>
    <col min="479" max="479" width="0" hidden="1" customWidth="1"/>
    <col min="481" max="481" width="0" hidden="1" customWidth="1"/>
    <col min="483" max="483" width="0" hidden="1" customWidth="1"/>
    <col min="485" max="485" width="0" hidden="1" customWidth="1"/>
    <col min="487" max="487" width="0" hidden="1" customWidth="1"/>
    <col min="489" max="489" width="0" hidden="1" customWidth="1"/>
    <col min="491" max="491" width="0" hidden="1" customWidth="1"/>
    <col min="493" max="493" width="0" hidden="1" customWidth="1"/>
    <col min="520" max="520" width="10.7109375" style="28" bestFit="1" customWidth="1"/>
    <col min="521" max="521" width="4.140625" style="28" bestFit="1" customWidth="1"/>
    <col min="522" max="522" width="8.5703125" style="28" bestFit="1" customWidth="1"/>
    <col min="523" max="523" width="4.140625" style="28" bestFit="1" customWidth="1"/>
    <col min="524" max="524" width="4.42578125" style="28" bestFit="1" customWidth="1"/>
    <col min="525" max="525" width="4.42578125" style="28" customWidth="1"/>
    <col min="526" max="526" width="5.7109375" style="28" bestFit="1" customWidth="1"/>
    <col min="527" max="527" width="4.140625" style="28" bestFit="1" customWidth="1"/>
    <col min="528" max="528" width="7.140625" style="28" bestFit="1" customWidth="1"/>
    <col min="529" max="529" width="4.140625" style="28" bestFit="1" customWidth="1"/>
    <col min="530" max="530" width="5.5703125" style="28" bestFit="1" customWidth="1"/>
    <col min="531" max="531" width="5.5703125" style="28" customWidth="1"/>
    <col min="532" max="532" width="3.5703125" style="28" bestFit="1" customWidth="1"/>
    <col min="533" max="533" width="4.140625" style="28" bestFit="1" customWidth="1"/>
    <col min="534" max="534" width="3.5703125" style="28" bestFit="1" customWidth="1"/>
    <col min="535" max="535" width="4.140625" style="28" bestFit="1" customWidth="1"/>
    <col min="536" max="536" width="6.7109375" style="28" bestFit="1" customWidth="1"/>
    <col min="537" max="537" width="4.140625" style="28" bestFit="1" customWidth="1"/>
    <col min="538" max="538" width="9.140625" style="28" bestFit="1" customWidth="1"/>
    <col min="539" max="539" width="4.140625" style="28" bestFit="1" customWidth="1"/>
    <col min="540" max="540" width="6.42578125" style="28" bestFit="1" customWidth="1"/>
    <col min="541" max="541" width="4.140625" style="28" bestFit="1" customWidth="1"/>
    <col min="542" max="542" width="3.7109375" style="28" bestFit="1" customWidth="1"/>
    <col min="543" max="543" width="4.140625" style="28" bestFit="1" customWidth="1"/>
    <col min="544" max="544" width="10.7109375" style="28" bestFit="1" customWidth="1"/>
    <col min="545" max="545" width="4.140625" style="28" bestFit="1" customWidth="1"/>
    <col min="546" max="546" width="8.5703125" style="28" bestFit="1" customWidth="1"/>
    <col min="547" max="547" width="4.140625" style="28" bestFit="1" customWidth="1"/>
    <col min="548" max="548" width="4.42578125" style="28" bestFit="1" customWidth="1"/>
    <col min="549" max="549" width="4.140625" style="28" bestFit="1" customWidth="1"/>
    <col min="550" max="550" width="5.7109375" style="28" bestFit="1" customWidth="1"/>
    <col min="551" max="551" width="4.140625" style="28" bestFit="1" customWidth="1"/>
    <col min="552" max="552" width="7.140625" style="28" bestFit="1" customWidth="1"/>
    <col min="553" max="553" width="4.140625" style="28" bestFit="1" customWidth="1"/>
    <col min="554" max="554" width="5.5703125" style="28" bestFit="1" customWidth="1"/>
    <col min="555" max="555" width="4.140625" style="28" bestFit="1" customWidth="1"/>
    <col min="556" max="556" width="3.5703125" style="28" bestFit="1" customWidth="1"/>
    <col min="557" max="557" width="4.140625" style="28" bestFit="1" customWidth="1"/>
    <col min="558" max="558" width="3.5703125" style="28" bestFit="1" customWidth="1"/>
    <col min="559" max="559" width="4.140625" style="28" bestFit="1" customWidth="1"/>
    <col min="560" max="560" width="6.7109375" style="28" bestFit="1" customWidth="1"/>
    <col min="561" max="561" width="4.140625" style="28" bestFit="1" customWidth="1"/>
    <col min="562" max="562" width="9.140625" style="28" bestFit="1" customWidth="1"/>
    <col min="563" max="563" width="4.140625" style="28" bestFit="1" customWidth="1"/>
    <col min="564" max="564" width="6.42578125" style="28" bestFit="1" customWidth="1"/>
    <col min="565" max="565" width="4.140625" style="28" bestFit="1" customWidth="1"/>
    <col min="566" max="566" width="3.7109375" style="28" bestFit="1" customWidth="1"/>
    <col min="567" max="567" width="4.140625" style="28" bestFit="1" customWidth="1"/>
    <col min="568" max="568" width="10.7109375" style="28" bestFit="1" customWidth="1"/>
    <col min="569" max="569" width="4.140625" style="28" bestFit="1" customWidth="1"/>
    <col min="570" max="570" width="8.5703125" style="28" bestFit="1" customWidth="1"/>
    <col min="571" max="571" width="4.140625" style="28" bestFit="1" customWidth="1"/>
    <col min="572" max="572" width="4.42578125" style="28" bestFit="1" customWidth="1"/>
    <col min="573" max="573" width="4.140625" style="28" bestFit="1" customWidth="1"/>
    <col min="574" max="574" width="5.7109375" style="28" bestFit="1" customWidth="1"/>
    <col min="575" max="575" width="4.140625" style="28" bestFit="1" customWidth="1"/>
    <col min="576" max="576" width="7.140625" style="28" bestFit="1" customWidth="1"/>
    <col min="577" max="577" width="4.140625" style="28" bestFit="1" customWidth="1"/>
    <col min="578" max="578" width="5.5703125" style="28" bestFit="1" customWidth="1"/>
    <col min="579" max="579" width="4.140625" style="28" bestFit="1" customWidth="1"/>
    <col min="580" max="580" width="3.5703125" style="28" bestFit="1" customWidth="1"/>
    <col min="581" max="581" width="4.140625" style="28" bestFit="1" customWidth="1"/>
    <col min="582" max="582" width="3.5703125" style="28" bestFit="1" customWidth="1"/>
    <col min="583" max="583" width="4.140625" style="28" bestFit="1" customWidth="1"/>
    <col min="584" max="584" width="6.7109375" style="28" bestFit="1" customWidth="1"/>
    <col min="585" max="585" width="4.140625" style="28" bestFit="1" customWidth="1"/>
    <col min="586" max="586" width="9.140625" style="28" bestFit="1" customWidth="1"/>
    <col min="587" max="587" width="4.140625" style="28" bestFit="1" customWidth="1"/>
    <col min="588" max="588" width="6.42578125" style="28" bestFit="1" customWidth="1"/>
    <col min="589" max="589" width="4.140625" style="28" bestFit="1" customWidth="1"/>
    <col min="590" max="590" width="3.7109375" style="28" bestFit="1" customWidth="1"/>
    <col min="591" max="591" width="4.140625" style="28" bestFit="1" customWidth="1"/>
    <col min="592" max="592" width="10.7109375" style="28" bestFit="1" customWidth="1"/>
    <col min="593" max="593" width="4.140625" style="28" bestFit="1" customWidth="1"/>
    <col min="594" max="594" width="8.5703125" style="28" bestFit="1" customWidth="1"/>
    <col min="595" max="595" width="4.140625" style="28" bestFit="1" customWidth="1"/>
    <col min="596" max="596" width="4.42578125" style="28" bestFit="1" customWidth="1"/>
    <col min="597" max="597" width="4.140625" style="28" bestFit="1" customWidth="1"/>
    <col min="598" max="598" width="5.7109375" style="28" bestFit="1" customWidth="1"/>
    <col min="599" max="599" width="4.140625" style="28" bestFit="1" customWidth="1"/>
    <col min="600" max="600" width="7.140625" style="28" bestFit="1" customWidth="1"/>
    <col min="601" max="601" width="4.140625" style="28" bestFit="1" customWidth="1"/>
    <col min="602" max="602" width="5.5703125" style="28" bestFit="1" customWidth="1"/>
    <col min="603" max="603" width="4.140625" style="28" bestFit="1" customWidth="1"/>
    <col min="604" max="604" width="3.5703125" style="28" bestFit="1" customWidth="1"/>
    <col min="605" max="605" width="4.140625" style="28" bestFit="1" customWidth="1"/>
    <col min="606" max="606" width="3.5703125" style="28" bestFit="1" customWidth="1"/>
    <col min="607" max="607" width="4.140625" style="28" bestFit="1" customWidth="1"/>
    <col min="608" max="608" width="6.7109375" style="28" bestFit="1" customWidth="1"/>
    <col min="609" max="609" width="4.140625" style="28" bestFit="1" customWidth="1"/>
    <col min="610" max="610" width="9.140625" style="28" bestFit="1" customWidth="1"/>
    <col min="611" max="611" width="4.140625" style="28" bestFit="1" customWidth="1"/>
    <col min="612" max="612" width="6.42578125" style="28" bestFit="1" customWidth="1"/>
    <col min="613" max="613" width="4.140625" style="28" bestFit="1" customWidth="1"/>
    <col min="614" max="614" width="3.7109375" style="28" bestFit="1" customWidth="1"/>
    <col min="615" max="615" width="4.140625" style="28" bestFit="1" customWidth="1"/>
    <col min="616" max="616" width="10.7109375" style="28" bestFit="1" customWidth="1"/>
    <col min="617" max="617" width="4.140625" style="28" bestFit="1" customWidth="1"/>
    <col min="618" max="618" width="8.5703125" style="28" bestFit="1" customWidth="1"/>
    <col min="619" max="619" width="4.140625" style="28" bestFit="1" customWidth="1"/>
    <col min="620" max="620" width="4.42578125" style="28" bestFit="1" customWidth="1"/>
    <col min="621" max="621" width="4.140625" style="28" bestFit="1" customWidth="1"/>
    <col min="622" max="622" width="5.7109375" style="28" bestFit="1" customWidth="1"/>
    <col min="623" max="623" width="4.140625" style="28" bestFit="1" customWidth="1"/>
    <col min="624" max="624" width="7.140625" style="28" bestFit="1" customWidth="1"/>
    <col min="625" max="625" width="4.140625" style="28" bestFit="1" customWidth="1"/>
    <col min="626" max="626" width="5.5703125" style="28" bestFit="1" customWidth="1"/>
    <col min="627" max="627" width="4.140625" style="28" bestFit="1" customWidth="1"/>
    <col min="628" max="628" width="3.5703125" style="28" bestFit="1" customWidth="1"/>
    <col min="629" max="629" width="4.140625" style="28" bestFit="1" customWidth="1"/>
    <col min="630" max="630" width="3.5703125" style="28" bestFit="1" customWidth="1"/>
    <col min="631" max="631" width="4.140625" style="28" bestFit="1" customWidth="1"/>
    <col min="632" max="632" width="6.7109375" style="28" bestFit="1" customWidth="1"/>
    <col min="633" max="633" width="4.140625" style="28" bestFit="1" customWidth="1"/>
    <col min="634" max="634" width="9.140625" style="28" bestFit="1" customWidth="1"/>
    <col min="635" max="635" width="4.140625" style="28" bestFit="1" customWidth="1"/>
    <col min="636" max="636" width="6.42578125" style="28" bestFit="1" customWidth="1"/>
    <col min="637" max="637" width="4.140625" style="28" bestFit="1" customWidth="1"/>
    <col min="638" max="638" width="3.7109375" style="28" bestFit="1" customWidth="1"/>
    <col min="639" max="639" width="4.140625" style="28" bestFit="1" customWidth="1"/>
    <col min="640" max="640" width="10.7109375" style="28" bestFit="1" customWidth="1"/>
    <col min="641" max="641" width="4.140625" style="28" bestFit="1" customWidth="1"/>
    <col min="642" max="642" width="8.5703125" style="28" bestFit="1" customWidth="1"/>
    <col min="643" max="643" width="4.140625" style="28" bestFit="1" customWidth="1"/>
    <col min="644" max="644" width="4.42578125" style="28" bestFit="1" customWidth="1"/>
    <col min="645" max="645" width="4.140625" style="28" bestFit="1" customWidth="1"/>
    <col min="646" max="646" width="5.7109375" style="28" bestFit="1" customWidth="1"/>
    <col min="647" max="647" width="4.140625" style="28" bestFit="1" customWidth="1"/>
    <col min="648" max="648" width="7.140625" style="28" bestFit="1" customWidth="1"/>
    <col min="649" max="649" width="4.140625" style="28" bestFit="1" customWidth="1"/>
    <col min="650" max="650" width="5.5703125" style="28" bestFit="1" customWidth="1"/>
    <col min="651" max="651" width="4.140625" style="28" bestFit="1" customWidth="1"/>
    <col min="652" max="652" width="3.5703125" style="28" bestFit="1" customWidth="1"/>
    <col min="653" max="653" width="4.140625" style="28" bestFit="1" customWidth="1"/>
    <col min="654" max="654" width="3.5703125" style="28" bestFit="1" customWidth="1"/>
    <col min="655" max="655" width="4.140625" style="28" bestFit="1" customWidth="1"/>
    <col min="656" max="656" width="6.7109375" style="28" bestFit="1" customWidth="1"/>
    <col min="657" max="657" width="4.140625" style="28" bestFit="1" customWidth="1"/>
    <col min="658" max="658" width="9.140625" style="28" bestFit="1" customWidth="1"/>
    <col min="659" max="659" width="4.140625" style="28" bestFit="1" customWidth="1"/>
    <col min="660" max="660" width="6.42578125" style="28" bestFit="1" customWidth="1"/>
    <col min="661" max="661" width="4.140625" style="28" bestFit="1" customWidth="1"/>
    <col min="662" max="662" width="3.7109375" style="28" bestFit="1" customWidth="1"/>
    <col min="663" max="663" width="4.140625" style="28" bestFit="1" customWidth="1"/>
    <col min="664" max="664" width="10.7109375" style="28" bestFit="1" customWidth="1"/>
    <col min="665" max="665" width="4.140625" style="28" bestFit="1" customWidth="1"/>
    <col min="666" max="666" width="8.5703125" style="28" bestFit="1" customWidth="1"/>
    <col min="667" max="667" width="4.140625" style="28" bestFit="1" customWidth="1"/>
    <col min="668" max="668" width="4.42578125" style="28" bestFit="1" customWidth="1"/>
    <col min="669" max="669" width="4.140625" style="28" bestFit="1" customWidth="1"/>
    <col min="670" max="670" width="5.7109375" style="28" bestFit="1" customWidth="1"/>
    <col min="671" max="671" width="4.140625" style="28" bestFit="1" customWidth="1"/>
    <col min="672" max="672" width="7.140625" style="28" bestFit="1" customWidth="1"/>
    <col min="673" max="673" width="4.140625" style="28" bestFit="1" customWidth="1"/>
    <col min="674" max="674" width="5.5703125" style="28" bestFit="1" customWidth="1"/>
    <col min="675" max="675" width="4.140625" style="28" bestFit="1" customWidth="1"/>
    <col min="676" max="676" width="3.5703125" style="28" bestFit="1" customWidth="1"/>
    <col min="677" max="677" width="4.140625" style="28" bestFit="1" customWidth="1"/>
    <col min="678" max="678" width="3.5703125" style="28" bestFit="1" customWidth="1"/>
    <col min="679" max="679" width="4.140625" style="28" bestFit="1" customWidth="1"/>
    <col min="680" max="680" width="6.7109375" style="28" bestFit="1" customWidth="1"/>
    <col min="681" max="681" width="4.140625" style="28" bestFit="1" customWidth="1"/>
    <col min="682" max="682" width="9.140625" style="28" bestFit="1" customWidth="1"/>
    <col min="683" max="683" width="4.140625" style="28" bestFit="1" customWidth="1"/>
    <col min="684" max="684" width="6.42578125" style="28" bestFit="1" customWidth="1"/>
    <col min="685" max="685" width="4.140625" style="28" bestFit="1" customWidth="1"/>
    <col min="686" max="686" width="3.7109375" style="28" bestFit="1" customWidth="1"/>
    <col min="687" max="687" width="4.140625" style="28" bestFit="1" customWidth="1"/>
    <col min="688" max="688" width="10.7109375" style="28" bestFit="1" customWidth="1"/>
    <col min="689" max="689" width="4.140625" style="28" bestFit="1" customWidth="1"/>
    <col min="690" max="690" width="8.5703125" style="28" bestFit="1" customWidth="1"/>
    <col min="691" max="691" width="4.140625" style="28" bestFit="1" customWidth="1"/>
    <col min="692" max="692" width="4.42578125" style="28" bestFit="1" customWidth="1"/>
    <col min="693" max="693" width="4.140625" style="28" bestFit="1" customWidth="1"/>
    <col min="694" max="694" width="5.7109375" style="28" bestFit="1" customWidth="1"/>
    <col min="695" max="695" width="4.140625" style="28" bestFit="1" customWidth="1"/>
    <col min="696" max="696" width="7.140625" style="28" bestFit="1" customWidth="1"/>
    <col min="697" max="697" width="4.140625" style="28" bestFit="1" customWidth="1"/>
    <col min="698" max="698" width="5.5703125" style="28" bestFit="1" customWidth="1"/>
    <col min="699" max="699" width="4.140625" style="28" bestFit="1" customWidth="1"/>
    <col min="700" max="700" width="3.5703125" style="28" bestFit="1" customWidth="1"/>
    <col min="701" max="701" width="4.140625" style="28" bestFit="1" customWidth="1"/>
    <col min="702" max="702" width="3.5703125" style="28" bestFit="1" customWidth="1"/>
    <col min="703" max="703" width="4.140625" style="28" bestFit="1" customWidth="1"/>
    <col min="704" max="704" width="6.7109375" style="28" bestFit="1" customWidth="1"/>
    <col min="705" max="705" width="4.140625" style="28" bestFit="1" customWidth="1"/>
    <col min="706" max="706" width="9.140625" style="28" bestFit="1" customWidth="1"/>
    <col min="707" max="707" width="4.140625" style="28" bestFit="1" customWidth="1"/>
    <col min="708" max="708" width="6.42578125" style="28" bestFit="1" customWidth="1"/>
    <col min="709" max="709" width="4.140625" style="28" bestFit="1" customWidth="1"/>
    <col min="710" max="710" width="3.7109375" style="28" bestFit="1" customWidth="1"/>
    <col min="711" max="711" width="4.140625" style="28" bestFit="1" customWidth="1"/>
    <col min="712" max="712" width="10.7109375" style="28" bestFit="1" customWidth="1"/>
    <col min="713" max="713" width="4.140625" style="28" bestFit="1" customWidth="1"/>
    <col min="714" max="714" width="8.5703125" style="28" bestFit="1" customWidth="1"/>
    <col min="715" max="715" width="4.140625" style="28" bestFit="1" customWidth="1"/>
    <col min="716" max="716" width="4.42578125" style="28" bestFit="1" customWidth="1"/>
    <col min="717" max="717" width="4.140625" style="28" bestFit="1" customWidth="1"/>
    <col min="718" max="718" width="5.7109375" style="28" bestFit="1" customWidth="1"/>
    <col min="719" max="719" width="4.140625" style="28" bestFit="1" customWidth="1"/>
    <col min="720" max="720" width="7.140625" style="28" bestFit="1" customWidth="1"/>
    <col min="721" max="721" width="4.140625" style="28" bestFit="1" customWidth="1"/>
    <col min="722" max="722" width="5.5703125" style="28" bestFit="1" customWidth="1"/>
    <col min="723" max="723" width="4.140625" style="28" bestFit="1" customWidth="1"/>
    <col min="724" max="724" width="3.5703125" style="28" bestFit="1" customWidth="1"/>
    <col min="725" max="725" width="4.140625" style="28" bestFit="1" customWidth="1"/>
    <col min="726" max="726" width="3.5703125" style="28" bestFit="1" customWidth="1"/>
    <col min="727" max="727" width="4.140625" style="28" bestFit="1" customWidth="1"/>
    <col min="728" max="728" width="6.7109375" style="28" bestFit="1" customWidth="1"/>
    <col min="729" max="729" width="4.140625" style="28" bestFit="1" customWidth="1"/>
    <col min="730" max="730" width="9.140625" style="28" bestFit="1" customWidth="1"/>
    <col min="731" max="731" width="4.140625" style="28" bestFit="1" customWidth="1"/>
    <col min="732" max="732" width="6.42578125" style="28" bestFit="1" customWidth="1"/>
    <col min="733" max="733" width="4.140625" style="28" bestFit="1" customWidth="1"/>
    <col min="734" max="734" width="3.7109375" style="28" bestFit="1" customWidth="1"/>
    <col min="735" max="735" width="4.140625" style="28" bestFit="1" customWidth="1"/>
    <col min="736" max="736" width="10.7109375" style="28" bestFit="1" customWidth="1"/>
    <col min="737" max="737" width="4.140625" style="28" bestFit="1" customWidth="1"/>
    <col min="738" max="738" width="8.5703125" style="28" bestFit="1" customWidth="1"/>
    <col min="739" max="739" width="4.140625" style="28" bestFit="1" customWidth="1"/>
    <col min="740" max="740" width="4.42578125" style="28" bestFit="1" customWidth="1"/>
    <col min="741" max="741" width="4.140625" style="28" bestFit="1" customWidth="1"/>
    <col min="742" max="742" width="5.7109375" style="28" bestFit="1" customWidth="1"/>
    <col min="743" max="743" width="4.140625" style="28" bestFit="1" customWidth="1"/>
    <col min="744" max="744" width="7.140625" style="28" bestFit="1" customWidth="1"/>
    <col min="745" max="745" width="4.140625" style="28" bestFit="1" customWidth="1"/>
    <col min="746" max="746" width="5.5703125" style="28" bestFit="1" customWidth="1"/>
    <col min="747" max="747" width="4.140625" style="28" bestFit="1" customWidth="1"/>
    <col min="748" max="748" width="3.5703125" style="28" bestFit="1" customWidth="1"/>
    <col min="749" max="749" width="4.140625" style="28" bestFit="1" customWidth="1"/>
    <col min="750" max="750" width="3.5703125" style="28" bestFit="1" customWidth="1"/>
    <col min="751" max="751" width="4.140625" style="28" bestFit="1" customWidth="1"/>
    <col min="752" max="752" width="6.7109375" style="28" bestFit="1" customWidth="1"/>
    <col min="753" max="753" width="4.140625" style="28" bestFit="1" customWidth="1"/>
    <col min="754" max="754" width="9.140625" style="28" bestFit="1" customWidth="1"/>
    <col min="755" max="755" width="4.140625" style="28" bestFit="1" customWidth="1"/>
    <col min="756" max="756" width="6.42578125" style="28" bestFit="1" customWidth="1"/>
    <col min="757" max="757" width="4.140625" style="28" bestFit="1" customWidth="1"/>
    <col min="758" max="758" width="3.7109375" style="28" bestFit="1" customWidth="1"/>
    <col min="759" max="759" width="4.140625" style="28" bestFit="1" customWidth="1"/>
  </cols>
  <sheetData>
    <row r="1" spans="1:859" s="107" customFormat="1" x14ac:dyDescent="0.25">
      <c r="A1" s="130"/>
      <c r="B1" s="130"/>
      <c r="C1" s="130"/>
      <c r="D1" s="131"/>
      <c r="E1" s="132" t="s">
        <v>387</v>
      </c>
      <c r="F1" s="133"/>
      <c r="G1" s="132" t="s">
        <v>388</v>
      </c>
      <c r="H1" s="134"/>
      <c r="I1" s="133" t="s">
        <v>170</v>
      </c>
      <c r="J1" s="134"/>
      <c r="K1" s="132" t="s">
        <v>392</v>
      </c>
      <c r="L1" s="134"/>
      <c r="M1" s="135" t="s">
        <v>389</v>
      </c>
      <c r="N1" s="134"/>
      <c r="O1" s="136" t="s">
        <v>390</v>
      </c>
      <c r="P1" s="136" t="s">
        <v>391</v>
      </c>
      <c r="Q1" s="137" t="s">
        <v>393</v>
      </c>
      <c r="R1" s="138"/>
      <c r="S1" s="139"/>
      <c r="T1" s="140" t="s">
        <v>394</v>
      </c>
      <c r="U1" s="141"/>
      <c r="V1" s="141"/>
      <c r="W1" s="140" t="s">
        <v>395</v>
      </c>
      <c r="X1" s="141"/>
      <c r="Y1" s="142"/>
      <c r="Z1" s="140" t="s">
        <v>398</v>
      </c>
      <c r="AA1" s="141"/>
      <c r="AB1" s="141"/>
      <c r="AC1" s="140" t="s">
        <v>396</v>
      </c>
      <c r="AD1" s="141"/>
      <c r="AE1" s="142"/>
      <c r="AF1" s="140" t="s">
        <v>397</v>
      </c>
      <c r="AG1" s="141"/>
      <c r="AH1" s="142"/>
      <c r="AI1" s="180" t="s">
        <v>399</v>
      </c>
      <c r="AJ1" s="141"/>
      <c r="AK1" s="142"/>
      <c r="AL1" s="336" t="s">
        <v>247</v>
      </c>
      <c r="AM1" s="335"/>
      <c r="AN1" s="335"/>
      <c r="AO1" s="335"/>
      <c r="AP1" s="335"/>
      <c r="AQ1" s="338" t="s">
        <v>249</v>
      </c>
      <c r="AR1" s="335"/>
      <c r="AS1" s="335"/>
      <c r="AT1" s="335"/>
      <c r="AU1" s="335"/>
      <c r="AV1" s="146" t="s">
        <v>214</v>
      </c>
      <c r="AW1" s="146" t="s">
        <v>546</v>
      </c>
      <c r="AX1" s="146" t="s">
        <v>215</v>
      </c>
      <c r="AY1" s="146" t="s">
        <v>547</v>
      </c>
      <c r="AZ1" s="146" t="s">
        <v>216</v>
      </c>
      <c r="BA1" s="146" t="s">
        <v>548</v>
      </c>
      <c r="BB1" s="146" t="s">
        <v>217</v>
      </c>
      <c r="BC1" s="146" t="s">
        <v>549</v>
      </c>
      <c r="BD1" s="146" t="s">
        <v>218</v>
      </c>
      <c r="BE1" s="146" t="s">
        <v>545</v>
      </c>
      <c r="BF1" s="146" t="s">
        <v>219</v>
      </c>
      <c r="BG1" s="146" t="s">
        <v>544</v>
      </c>
      <c r="BH1" s="146" t="s">
        <v>220</v>
      </c>
      <c r="BI1" s="146" t="s">
        <v>543</v>
      </c>
      <c r="BJ1" s="146" t="s">
        <v>221</v>
      </c>
      <c r="BK1" s="146" t="s">
        <v>542</v>
      </c>
      <c r="BL1" s="146" t="s">
        <v>222</v>
      </c>
      <c r="BM1" s="146" t="s">
        <v>541</v>
      </c>
      <c r="BN1" s="146" t="s">
        <v>494</v>
      </c>
      <c r="BO1" s="146" t="s">
        <v>540</v>
      </c>
      <c r="BP1" s="339" t="s">
        <v>214</v>
      </c>
      <c r="BQ1" s="337" t="s">
        <v>546</v>
      </c>
      <c r="BR1" s="337" t="s">
        <v>215</v>
      </c>
      <c r="BS1" s="337" t="s">
        <v>547</v>
      </c>
      <c r="BT1" s="337" t="s">
        <v>216</v>
      </c>
      <c r="BU1" s="337" t="s">
        <v>548</v>
      </c>
      <c r="BV1" s="337" t="s">
        <v>217</v>
      </c>
      <c r="BW1" s="337" t="s">
        <v>549</v>
      </c>
      <c r="BX1" s="337" t="s">
        <v>218</v>
      </c>
      <c r="BY1" s="337" t="s">
        <v>545</v>
      </c>
      <c r="BZ1" s="337" t="s">
        <v>219</v>
      </c>
      <c r="CA1" s="337" t="s">
        <v>544</v>
      </c>
      <c r="CB1" s="337" t="s">
        <v>220</v>
      </c>
      <c r="CC1" s="337" t="s">
        <v>543</v>
      </c>
      <c r="CD1" s="337" t="s">
        <v>221</v>
      </c>
      <c r="CE1" s="337" t="s">
        <v>542</v>
      </c>
      <c r="CF1" s="337" t="s">
        <v>222</v>
      </c>
      <c r="CG1" s="337" t="s">
        <v>541</v>
      </c>
      <c r="CH1" s="337" t="s">
        <v>494</v>
      </c>
      <c r="CI1" s="337" t="s">
        <v>540</v>
      </c>
      <c r="CJ1" s="339" t="s">
        <v>214</v>
      </c>
      <c r="CK1" s="337" t="s">
        <v>546</v>
      </c>
      <c r="CL1" s="337" t="s">
        <v>215</v>
      </c>
      <c r="CM1" s="337" t="s">
        <v>547</v>
      </c>
      <c r="CN1" s="337" t="s">
        <v>216</v>
      </c>
      <c r="CO1" s="337" t="s">
        <v>548</v>
      </c>
      <c r="CP1" s="337" t="s">
        <v>217</v>
      </c>
      <c r="CQ1" s="337" t="s">
        <v>549</v>
      </c>
      <c r="CR1" s="337" t="s">
        <v>218</v>
      </c>
      <c r="CS1" s="337" t="s">
        <v>545</v>
      </c>
      <c r="CT1" s="337" t="s">
        <v>219</v>
      </c>
      <c r="CU1" s="337" t="s">
        <v>544</v>
      </c>
      <c r="CV1" s="337" t="s">
        <v>220</v>
      </c>
      <c r="CW1" s="337" t="s">
        <v>543</v>
      </c>
      <c r="CX1" s="337" t="s">
        <v>221</v>
      </c>
      <c r="CY1" s="337" t="s">
        <v>542</v>
      </c>
      <c r="CZ1" s="337" t="s">
        <v>222</v>
      </c>
      <c r="DA1" s="337" t="s">
        <v>541</v>
      </c>
      <c r="DB1" s="337" t="s">
        <v>494</v>
      </c>
      <c r="DC1" s="337" t="s">
        <v>540</v>
      </c>
      <c r="DD1" s="339" t="s">
        <v>214</v>
      </c>
      <c r="DE1" s="337" t="s">
        <v>546</v>
      </c>
      <c r="DF1" s="337" t="s">
        <v>215</v>
      </c>
      <c r="DG1" s="337" t="s">
        <v>547</v>
      </c>
      <c r="DH1" s="337" t="s">
        <v>216</v>
      </c>
      <c r="DI1" s="337" t="s">
        <v>548</v>
      </c>
      <c r="DJ1" s="337" t="s">
        <v>217</v>
      </c>
      <c r="DK1" s="337" t="s">
        <v>549</v>
      </c>
      <c r="DL1" s="337" t="s">
        <v>218</v>
      </c>
      <c r="DM1" s="337" t="s">
        <v>545</v>
      </c>
      <c r="DN1" s="337" t="s">
        <v>219</v>
      </c>
      <c r="DO1" s="337" t="s">
        <v>544</v>
      </c>
      <c r="DP1" s="337" t="s">
        <v>220</v>
      </c>
      <c r="DQ1" s="337" t="s">
        <v>543</v>
      </c>
      <c r="DR1" s="337" t="s">
        <v>221</v>
      </c>
      <c r="DS1" s="337" t="s">
        <v>542</v>
      </c>
      <c r="DT1" s="337" t="s">
        <v>222</v>
      </c>
      <c r="DU1" s="337" t="s">
        <v>541</v>
      </c>
      <c r="DV1" s="337" t="s">
        <v>494</v>
      </c>
      <c r="DW1" s="337" t="s">
        <v>540</v>
      </c>
      <c r="DX1" s="339" t="s">
        <v>214</v>
      </c>
      <c r="DY1" s="337" t="s">
        <v>546</v>
      </c>
      <c r="DZ1" s="337" t="s">
        <v>215</v>
      </c>
      <c r="EA1" s="337" t="s">
        <v>547</v>
      </c>
      <c r="EB1" s="337" t="s">
        <v>216</v>
      </c>
      <c r="EC1" s="337" t="s">
        <v>548</v>
      </c>
      <c r="ED1" s="337" t="s">
        <v>217</v>
      </c>
      <c r="EE1" s="337" t="s">
        <v>549</v>
      </c>
      <c r="EF1" s="337" t="s">
        <v>218</v>
      </c>
      <c r="EG1" s="337" t="s">
        <v>545</v>
      </c>
      <c r="EH1" s="337" t="s">
        <v>219</v>
      </c>
      <c r="EI1" s="337" t="s">
        <v>544</v>
      </c>
      <c r="EJ1" s="337" t="s">
        <v>220</v>
      </c>
      <c r="EK1" s="337" t="s">
        <v>543</v>
      </c>
      <c r="EL1" s="337" t="s">
        <v>221</v>
      </c>
      <c r="EM1" s="337" t="s">
        <v>542</v>
      </c>
      <c r="EN1" s="337" t="s">
        <v>222</v>
      </c>
      <c r="EO1" s="337" t="s">
        <v>541</v>
      </c>
      <c r="EP1" s="337" t="s">
        <v>494</v>
      </c>
      <c r="EQ1" s="337" t="s">
        <v>540</v>
      </c>
      <c r="ER1" s="339" t="s">
        <v>214</v>
      </c>
      <c r="ES1" s="337" t="s">
        <v>546</v>
      </c>
      <c r="ET1" s="337" t="s">
        <v>215</v>
      </c>
      <c r="EU1" s="337" t="s">
        <v>547</v>
      </c>
      <c r="EV1" s="337" t="s">
        <v>216</v>
      </c>
      <c r="EW1" s="337" t="s">
        <v>548</v>
      </c>
      <c r="EX1" s="337" t="s">
        <v>217</v>
      </c>
      <c r="EY1" s="337" t="s">
        <v>549</v>
      </c>
      <c r="EZ1" s="337" t="s">
        <v>218</v>
      </c>
      <c r="FA1" s="337" t="s">
        <v>545</v>
      </c>
      <c r="FB1" s="337" t="s">
        <v>219</v>
      </c>
      <c r="FC1" s="337" t="s">
        <v>544</v>
      </c>
      <c r="FD1" s="337" t="s">
        <v>220</v>
      </c>
      <c r="FE1" s="337" t="s">
        <v>543</v>
      </c>
      <c r="FF1" s="337" t="s">
        <v>221</v>
      </c>
      <c r="FG1" s="337" t="s">
        <v>542</v>
      </c>
      <c r="FH1" s="337" t="s">
        <v>222</v>
      </c>
      <c r="FI1" s="337" t="s">
        <v>541</v>
      </c>
      <c r="FJ1" s="337" t="s">
        <v>494</v>
      </c>
      <c r="FK1" s="337" t="s">
        <v>540</v>
      </c>
      <c r="FL1" s="181" t="s">
        <v>435</v>
      </c>
      <c r="FM1" s="147"/>
      <c r="FN1" s="148" t="s">
        <v>402</v>
      </c>
      <c r="FO1" s="149"/>
      <c r="FP1" s="148" t="s">
        <v>403</v>
      </c>
      <c r="FQ1" s="149"/>
      <c r="FR1" s="150" t="s">
        <v>404</v>
      </c>
      <c r="FS1" s="171"/>
      <c r="FT1" s="150" t="s">
        <v>405</v>
      </c>
      <c r="FU1" s="150"/>
      <c r="FV1" s="148" t="s">
        <v>407</v>
      </c>
      <c r="FW1" s="149"/>
      <c r="FX1" s="148" t="s">
        <v>408</v>
      </c>
      <c r="FY1" s="149"/>
      <c r="FZ1" s="148" t="s">
        <v>406</v>
      </c>
      <c r="GA1" s="149"/>
      <c r="GB1" s="185" t="s">
        <v>412</v>
      </c>
      <c r="GC1" s="149"/>
      <c r="GD1" s="186" t="s">
        <v>247</v>
      </c>
      <c r="GE1" s="197"/>
      <c r="GF1" s="153"/>
      <c r="GG1" s="151" t="s">
        <v>400</v>
      </c>
      <c r="GH1" s="152"/>
      <c r="GI1" s="153"/>
      <c r="GJ1" s="186" t="s">
        <v>249</v>
      </c>
      <c r="GK1" s="197"/>
      <c r="GL1" s="153"/>
      <c r="GM1" s="151" t="s">
        <v>401</v>
      </c>
      <c r="GN1" s="152"/>
      <c r="GO1" s="153"/>
      <c r="GP1" s="154" t="s">
        <v>410</v>
      </c>
      <c r="GQ1" s="156"/>
      <c r="GR1" s="191" t="s">
        <v>550</v>
      </c>
      <c r="GS1" s="155"/>
      <c r="GT1" s="192" t="s">
        <v>551</v>
      </c>
      <c r="GU1" s="155"/>
      <c r="GV1" s="192" t="s">
        <v>552</v>
      </c>
      <c r="GW1" s="155"/>
      <c r="GX1" s="192" t="s">
        <v>637</v>
      </c>
      <c r="GY1" s="156"/>
      <c r="GZ1" s="191" t="s">
        <v>638</v>
      </c>
      <c r="HA1" s="156"/>
      <c r="HB1" s="192" t="s">
        <v>411</v>
      </c>
      <c r="HC1" s="156"/>
      <c r="HD1" s="191" t="s">
        <v>436</v>
      </c>
      <c r="HE1" s="156"/>
      <c r="HF1" s="191" t="s">
        <v>409</v>
      </c>
      <c r="HG1" s="156"/>
      <c r="HH1" s="192" t="s">
        <v>437</v>
      </c>
      <c r="HI1" s="156"/>
      <c r="HJ1" s="191" t="s">
        <v>438</v>
      </c>
      <c r="HK1" s="156"/>
      <c r="HL1" s="155"/>
      <c r="HM1" s="158"/>
      <c r="HN1" s="190" t="s">
        <v>261</v>
      </c>
      <c r="HO1" s="174"/>
      <c r="HP1" s="159" t="s">
        <v>420</v>
      </c>
      <c r="HQ1" s="160"/>
      <c r="HR1" s="194" t="s">
        <v>440</v>
      </c>
      <c r="HS1" s="195"/>
      <c r="HT1" s="202"/>
      <c r="HV1" s="205" t="s">
        <v>129</v>
      </c>
      <c r="HW1" s="206" t="s">
        <v>424</v>
      </c>
      <c r="HX1" s="132" t="s">
        <v>387</v>
      </c>
      <c r="HY1" s="133"/>
      <c r="HZ1" s="132" t="s">
        <v>388</v>
      </c>
      <c r="IA1" s="134"/>
      <c r="IB1" s="133" t="s">
        <v>170</v>
      </c>
      <c r="IC1" s="134"/>
      <c r="ID1" s="132" t="s">
        <v>392</v>
      </c>
      <c r="IE1" s="134"/>
      <c r="IF1" s="135" t="s">
        <v>389</v>
      </c>
      <c r="IG1" s="134"/>
      <c r="IH1" s="136" t="s">
        <v>390</v>
      </c>
      <c r="II1" s="136" t="s">
        <v>391</v>
      </c>
      <c r="IJ1" s="209" t="s">
        <v>393</v>
      </c>
      <c r="IK1" s="210"/>
      <c r="IL1" s="211" t="s">
        <v>441</v>
      </c>
      <c r="IM1" s="212"/>
      <c r="IN1" s="213" t="s">
        <v>444</v>
      </c>
      <c r="IO1" s="214"/>
      <c r="IP1" s="213" t="s">
        <v>445</v>
      </c>
      <c r="IQ1" s="214"/>
      <c r="IR1" s="215" t="s">
        <v>402</v>
      </c>
      <c r="IS1" s="214"/>
      <c r="IT1" s="215" t="s">
        <v>403</v>
      </c>
      <c r="IU1" s="214"/>
      <c r="IV1" s="212" t="s">
        <v>404</v>
      </c>
      <c r="IW1" s="216"/>
      <c r="IX1" s="212" t="s">
        <v>405</v>
      </c>
      <c r="IY1" s="212"/>
      <c r="IZ1" s="215" t="s">
        <v>406</v>
      </c>
      <c r="JA1" s="214"/>
      <c r="JB1" s="215" t="s">
        <v>407</v>
      </c>
      <c r="JC1" s="214"/>
      <c r="JD1" s="215" t="s">
        <v>408</v>
      </c>
      <c r="JE1" s="214"/>
      <c r="JF1" s="213" t="s">
        <v>412</v>
      </c>
      <c r="JG1" s="214"/>
      <c r="JH1" s="179" t="s">
        <v>448</v>
      </c>
      <c r="JI1" s="179"/>
      <c r="JJ1" s="143"/>
      <c r="JK1" s="143"/>
      <c r="JL1" s="143"/>
      <c r="JM1" s="140" t="s">
        <v>394</v>
      </c>
      <c r="JN1" s="141"/>
      <c r="JO1" s="141"/>
      <c r="JP1" s="140" t="s">
        <v>395</v>
      </c>
      <c r="JQ1" s="141"/>
      <c r="JR1" s="142"/>
      <c r="JS1" s="204" t="s">
        <v>394</v>
      </c>
      <c r="JT1" s="143"/>
      <c r="JU1" s="143"/>
      <c r="JV1" s="143"/>
      <c r="JW1" s="143"/>
      <c r="JX1" s="143"/>
      <c r="JY1" s="143"/>
      <c r="JZ1" s="168"/>
      <c r="KA1" s="204" t="s">
        <v>395</v>
      </c>
      <c r="KB1" s="143"/>
      <c r="KC1" s="143"/>
      <c r="KD1" s="143"/>
      <c r="KE1" s="143"/>
      <c r="KF1" s="143"/>
      <c r="KG1" s="143"/>
      <c r="KH1" s="168"/>
      <c r="KI1" s="179" t="s">
        <v>662</v>
      </c>
      <c r="KJ1" s="143"/>
      <c r="KK1" s="143"/>
      <c r="KL1" s="143"/>
      <c r="KM1" s="143"/>
      <c r="KN1" s="179" t="s">
        <v>663</v>
      </c>
      <c r="KO1" s="143"/>
      <c r="KP1" s="143"/>
      <c r="KQ1" s="143"/>
      <c r="KR1" s="143"/>
      <c r="KS1" s="220" t="s">
        <v>398</v>
      </c>
      <c r="KT1" s="130"/>
      <c r="KU1" s="130"/>
      <c r="KV1" s="220" t="s">
        <v>398</v>
      </c>
      <c r="KW1" s="221"/>
      <c r="KX1" s="224"/>
      <c r="KY1" s="229" t="s">
        <v>398</v>
      </c>
      <c r="KZ1" s="130"/>
      <c r="LA1" s="130"/>
      <c r="LB1" s="130"/>
      <c r="LC1" s="130"/>
      <c r="LD1" s="130"/>
      <c r="LE1" s="130"/>
      <c r="LF1" s="223"/>
      <c r="LG1" s="179" t="s">
        <v>664</v>
      </c>
      <c r="LH1" s="143"/>
      <c r="LI1" s="143"/>
      <c r="LJ1" s="143"/>
      <c r="LK1" s="143"/>
      <c r="LL1" s="187" t="s">
        <v>455</v>
      </c>
      <c r="LM1" s="145"/>
      <c r="LN1" s="144"/>
      <c r="LO1" s="144"/>
      <c r="LP1" s="144"/>
      <c r="LQ1" s="186" t="s">
        <v>396</v>
      </c>
      <c r="LR1" s="152"/>
      <c r="LS1" s="152"/>
      <c r="LT1" s="186" t="s">
        <v>397</v>
      </c>
      <c r="LU1" s="152"/>
      <c r="LV1" s="153"/>
      <c r="LW1" s="187" t="s">
        <v>396</v>
      </c>
      <c r="LX1" s="144"/>
      <c r="LY1" s="144"/>
      <c r="LZ1" s="144"/>
      <c r="MA1" s="144"/>
      <c r="MB1" s="144"/>
      <c r="MC1" s="144"/>
      <c r="MD1" s="144"/>
      <c r="ME1" s="144"/>
      <c r="MF1" s="144"/>
      <c r="MG1" s="144"/>
      <c r="MH1" s="144"/>
      <c r="MI1" s="144"/>
      <c r="MJ1" s="144"/>
      <c r="MK1" s="144"/>
      <c r="ML1" s="144"/>
      <c r="MM1" s="144"/>
      <c r="MN1" s="144"/>
      <c r="MO1" s="144"/>
      <c r="MP1" s="144"/>
      <c r="MQ1" s="144"/>
      <c r="MR1" s="144"/>
      <c r="MS1" s="144"/>
      <c r="MT1" s="144"/>
      <c r="MU1" s="144"/>
      <c r="MV1" s="144"/>
      <c r="MW1" s="144"/>
      <c r="MX1" s="173"/>
      <c r="MY1" s="187" t="s">
        <v>397</v>
      </c>
      <c r="MZ1" s="144"/>
      <c r="NA1" s="144"/>
      <c r="NB1" s="144"/>
      <c r="NC1" s="144"/>
      <c r="ND1" s="144"/>
      <c r="NE1" s="144"/>
      <c r="NF1" s="144"/>
      <c r="NG1" s="144"/>
      <c r="NH1" s="144"/>
      <c r="NI1" s="144"/>
      <c r="NJ1" s="144"/>
      <c r="NK1" s="144"/>
      <c r="NL1" s="144"/>
      <c r="NM1" s="144"/>
      <c r="NN1" s="144"/>
      <c r="NO1" s="144"/>
      <c r="NP1" s="144"/>
      <c r="NQ1" s="144"/>
      <c r="NR1" s="144"/>
      <c r="NS1" s="144"/>
      <c r="NT1" s="144"/>
      <c r="NU1" s="144"/>
      <c r="NV1" s="144"/>
      <c r="NW1" s="144"/>
      <c r="NX1" s="144"/>
      <c r="NY1" s="144"/>
      <c r="NZ1" s="173"/>
      <c r="OA1" s="179" t="s">
        <v>665</v>
      </c>
      <c r="OB1" s="143"/>
      <c r="OC1" s="143"/>
      <c r="OD1" s="143"/>
      <c r="OE1" s="143"/>
      <c r="OF1" s="179" t="s">
        <v>666</v>
      </c>
      <c r="OG1" s="143"/>
      <c r="OH1" s="143"/>
      <c r="OI1" s="143"/>
      <c r="OJ1" s="143"/>
      <c r="OK1" s="239" t="s">
        <v>399</v>
      </c>
      <c r="OL1" s="176"/>
      <c r="OM1" s="130"/>
      <c r="ON1" s="239" t="s">
        <v>399</v>
      </c>
      <c r="OO1" s="221"/>
      <c r="OP1" s="224"/>
      <c r="OQ1" s="229" t="s">
        <v>399</v>
      </c>
      <c r="OR1" s="130"/>
      <c r="OS1" s="130"/>
      <c r="OT1" s="130"/>
      <c r="OU1" s="130"/>
      <c r="OV1" s="130"/>
      <c r="OW1" s="130"/>
      <c r="OX1" s="130"/>
      <c r="OY1" s="130"/>
      <c r="OZ1" s="130"/>
      <c r="PA1" s="130"/>
      <c r="PB1" s="130"/>
      <c r="PC1" s="130"/>
      <c r="PD1" s="130"/>
      <c r="PE1" s="130"/>
      <c r="PF1" s="130"/>
      <c r="PG1" s="130"/>
      <c r="PH1" s="130"/>
      <c r="PI1" s="130"/>
      <c r="PJ1" s="130"/>
      <c r="PK1" s="130"/>
      <c r="PL1" s="130"/>
      <c r="PM1" s="130"/>
      <c r="PN1" s="130"/>
      <c r="PO1" s="130"/>
      <c r="PP1" s="130"/>
      <c r="PQ1" s="130"/>
      <c r="PR1" s="223"/>
      <c r="PS1" s="179" t="s">
        <v>667</v>
      </c>
      <c r="PT1" s="143"/>
      <c r="PU1" s="143"/>
      <c r="PV1" s="143"/>
      <c r="PW1" s="143"/>
      <c r="PX1" s="240" t="s">
        <v>409</v>
      </c>
      <c r="PY1" s="163"/>
      <c r="PZ1" s="246" t="s">
        <v>438</v>
      </c>
      <c r="QA1" s="234"/>
      <c r="QB1" s="234"/>
      <c r="QC1" s="234"/>
      <c r="QD1" s="235"/>
      <c r="QE1" s="204" t="s">
        <v>472</v>
      </c>
      <c r="QF1" s="168"/>
      <c r="QG1" s="179" t="s">
        <v>637</v>
      </c>
      <c r="QH1" s="168"/>
      <c r="QI1" s="179" t="s">
        <v>638</v>
      </c>
      <c r="QJ1" s="168"/>
      <c r="QK1" s="248" t="s">
        <v>414</v>
      </c>
      <c r="QL1" s="249"/>
      <c r="QM1" s="248" t="s">
        <v>413</v>
      </c>
      <c r="QN1" s="248" t="s">
        <v>490</v>
      </c>
      <c r="QO1" s="248" t="s">
        <v>491</v>
      </c>
      <c r="QP1" s="248" t="s">
        <v>439</v>
      </c>
      <c r="QQ1" s="250" t="s">
        <v>492</v>
      </c>
      <c r="QR1" s="251" t="s">
        <v>410</v>
      </c>
      <c r="QS1" s="241"/>
      <c r="QT1" s="191" t="s">
        <v>605</v>
      </c>
      <c r="QU1" s="155"/>
      <c r="QV1" s="192" t="s">
        <v>550</v>
      </c>
      <c r="QW1" s="155"/>
      <c r="QX1" s="192" t="s">
        <v>551</v>
      </c>
      <c r="QY1" s="155"/>
      <c r="QZ1" s="192" t="s">
        <v>552</v>
      </c>
      <c r="RA1" s="155"/>
      <c r="RB1" s="251" t="s">
        <v>473</v>
      </c>
      <c r="RC1" s="241"/>
      <c r="RD1" s="253" t="s">
        <v>474</v>
      </c>
      <c r="RE1" s="254"/>
      <c r="RF1" s="253" t="s">
        <v>415</v>
      </c>
      <c r="RG1" s="254"/>
      <c r="RH1" s="253" t="s">
        <v>416</v>
      </c>
      <c r="RI1" s="254"/>
      <c r="RJ1" s="253" t="s">
        <v>417</v>
      </c>
      <c r="RK1" s="254"/>
      <c r="RL1" s="253" t="s">
        <v>475</v>
      </c>
      <c r="RM1" s="254"/>
      <c r="RN1" s="253" t="s">
        <v>476</v>
      </c>
      <c r="RO1" s="254"/>
      <c r="RP1" s="253" t="s">
        <v>477</v>
      </c>
      <c r="RQ1" s="254"/>
      <c r="RR1" s="253" t="s">
        <v>478</v>
      </c>
      <c r="RS1" s="254"/>
      <c r="RT1" s="253" t="s">
        <v>479</v>
      </c>
      <c r="RU1" s="254"/>
      <c r="RV1" s="253" t="s">
        <v>418</v>
      </c>
      <c r="RW1" s="254"/>
      <c r="RX1" s="253" t="s">
        <v>419</v>
      </c>
      <c r="RY1" s="254"/>
      <c r="RZ1" s="199" t="s">
        <v>236</v>
      </c>
      <c r="SA1" s="200"/>
      <c r="SB1" s="225" t="s">
        <v>440</v>
      </c>
      <c r="SC1" s="157"/>
      <c r="SD1" s="225" t="s">
        <v>481</v>
      </c>
      <c r="SE1" s="225" t="s">
        <v>482</v>
      </c>
      <c r="SF1" s="225" t="s">
        <v>483</v>
      </c>
      <c r="SG1" s="225" t="s">
        <v>484</v>
      </c>
      <c r="SH1" s="225" t="s">
        <v>485</v>
      </c>
      <c r="SI1" s="225" t="s">
        <v>486</v>
      </c>
      <c r="SJ1" s="225" t="s">
        <v>487</v>
      </c>
      <c r="SK1" s="225" t="s">
        <v>488</v>
      </c>
      <c r="SL1" s="225" t="s">
        <v>489</v>
      </c>
      <c r="SM1" s="225" t="s">
        <v>553</v>
      </c>
      <c r="SN1" s="269" t="s">
        <v>554</v>
      </c>
      <c r="SO1" s="157"/>
      <c r="SP1" s="225" t="s">
        <v>481</v>
      </c>
      <c r="SQ1" s="225" t="s">
        <v>482</v>
      </c>
      <c r="SR1" s="225" t="s">
        <v>483</v>
      </c>
      <c r="SS1" s="225" t="s">
        <v>484</v>
      </c>
      <c r="ST1" s="225" t="s">
        <v>485</v>
      </c>
      <c r="SU1" s="225" t="s">
        <v>486</v>
      </c>
      <c r="SV1" s="225" t="s">
        <v>487</v>
      </c>
      <c r="SW1" s="225" t="s">
        <v>488</v>
      </c>
      <c r="SX1" s="225" t="s">
        <v>489</v>
      </c>
      <c r="SY1" s="225" t="s">
        <v>553</v>
      </c>
      <c r="SZ1" s="269" t="s">
        <v>481</v>
      </c>
      <c r="TA1" s="225" t="s">
        <v>558</v>
      </c>
      <c r="TB1" s="157"/>
      <c r="TC1" s="225" t="s">
        <v>558</v>
      </c>
      <c r="TD1" s="157"/>
      <c r="TE1" s="225" t="s">
        <v>558</v>
      </c>
      <c r="TF1" s="157"/>
      <c r="TG1" s="225" t="s">
        <v>558</v>
      </c>
      <c r="TH1" s="157"/>
      <c r="TI1" s="225" t="s">
        <v>558</v>
      </c>
      <c r="TJ1" s="157"/>
      <c r="TK1" s="225" t="s">
        <v>558</v>
      </c>
      <c r="TL1" s="157"/>
      <c r="TM1" s="225" t="s">
        <v>558</v>
      </c>
      <c r="TN1" s="157"/>
      <c r="TO1" s="225" t="s">
        <v>558</v>
      </c>
      <c r="TP1" s="157"/>
      <c r="TQ1" s="225" t="s">
        <v>558</v>
      </c>
      <c r="TR1" s="157"/>
      <c r="TS1" s="225" t="s">
        <v>558</v>
      </c>
      <c r="TT1" s="157"/>
      <c r="TU1" s="225" t="s">
        <v>558</v>
      </c>
      <c r="TV1" s="157"/>
      <c r="TW1" s="225" t="s">
        <v>558</v>
      </c>
      <c r="TX1" s="269" t="s">
        <v>482</v>
      </c>
      <c r="TY1" s="225" t="s">
        <v>558</v>
      </c>
      <c r="TZ1" s="157"/>
      <c r="UA1" s="225" t="s">
        <v>558</v>
      </c>
      <c r="UB1" s="157"/>
      <c r="UC1" s="225" t="s">
        <v>558</v>
      </c>
      <c r="UD1" s="157"/>
      <c r="UE1" s="225" t="s">
        <v>558</v>
      </c>
      <c r="UF1" s="157"/>
      <c r="UG1" s="225" t="s">
        <v>558</v>
      </c>
      <c r="UH1" s="157"/>
      <c r="UI1" s="225" t="s">
        <v>558</v>
      </c>
      <c r="UJ1" s="157"/>
      <c r="UK1" s="225" t="s">
        <v>558</v>
      </c>
      <c r="UL1" s="157"/>
      <c r="UM1" s="225" t="s">
        <v>558</v>
      </c>
      <c r="UN1" s="157"/>
      <c r="UO1" s="225" t="s">
        <v>558</v>
      </c>
      <c r="UP1" s="157"/>
      <c r="UQ1" s="225" t="s">
        <v>558</v>
      </c>
      <c r="UR1" s="157"/>
      <c r="US1" s="225" t="s">
        <v>558</v>
      </c>
      <c r="UT1" s="157"/>
      <c r="UU1" s="225" t="s">
        <v>558</v>
      </c>
      <c r="UV1" s="269" t="s">
        <v>483</v>
      </c>
      <c r="UW1" s="225" t="s">
        <v>558</v>
      </c>
      <c r="UX1" s="157"/>
      <c r="UY1" s="225" t="s">
        <v>558</v>
      </c>
      <c r="UZ1" s="157"/>
      <c r="VA1" s="225" t="s">
        <v>558</v>
      </c>
      <c r="VB1" s="157"/>
      <c r="VC1" s="225" t="s">
        <v>558</v>
      </c>
      <c r="VD1" s="157"/>
      <c r="VE1" s="225" t="s">
        <v>558</v>
      </c>
      <c r="VF1" s="157"/>
      <c r="VG1" s="225" t="s">
        <v>558</v>
      </c>
      <c r="VH1" s="157"/>
      <c r="VI1" s="225" t="s">
        <v>558</v>
      </c>
      <c r="VJ1" s="157"/>
      <c r="VK1" s="225" t="s">
        <v>558</v>
      </c>
      <c r="VL1" s="157"/>
      <c r="VM1" s="225" t="s">
        <v>558</v>
      </c>
      <c r="VN1" s="157"/>
      <c r="VO1" s="225" t="s">
        <v>558</v>
      </c>
      <c r="VP1" s="157"/>
      <c r="VQ1" s="225" t="s">
        <v>558</v>
      </c>
      <c r="VR1" s="157"/>
      <c r="VS1" s="225" t="s">
        <v>558</v>
      </c>
      <c r="VT1" s="269" t="s">
        <v>484</v>
      </c>
      <c r="VU1" s="225" t="s">
        <v>558</v>
      </c>
      <c r="VV1" s="157"/>
      <c r="VW1" s="225" t="s">
        <v>558</v>
      </c>
      <c r="VX1" s="157"/>
      <c r="VY1" s="225" t="s">
        <v>558</v>
      </c>
      <c r="VZ1" s="157"/>
      <c r="WA1" s="225" t="s">
        <v>558</v>
      </c>
      <c r="WB1" s="157"/>
      <c r="WC1" s="225" t="s">
        <v>558</v>
      </c>
      <c r="WD1" s="157"/>
      <c r="WE1" s="225" t="s">
        <v>558</v>
      </c>
      <c r="WF1" s="157"/>
      <c r="WG1" s="225" t="s">
        <v>558</v>
      </c>
      <c r="WH1" s="157"/>
      <c r="WI1" s="225" t="s">
        <v>558</v>
      </c>
      <c r="WJ1" s="157"/>
      <c r="WK1" s="225" t="s">
        <v>558</v>
      </c>
      <c r="WL1" s="157"/>
      <c r="WM1" s="225" t="s">
        <v>558</v>
      </c>
      <c r="WN1" s="157"/>
      <c r="WO1" s="225" t="s">
        <v>558</v>
      </c>
      <c r="WP1" s="157"/>
      <c r="WQ1" s="225" t="s">
        <v>558</v>
      </c>
      <c r="WR1" s="269" t="s">
        <v>485</v>
      </c>
      <c r="WS1" s="225" t="s">
        <v>558</v>
      </c>
      <c r="WT1" s="157"/>
      <c r="WU1" s="225" t="s">
        <v>558</v>
      </c>
      <c r="WV1" s="157"/>
      <c r="WW1" s="225" t="s">
        <v>558</v>
      </c>
      <c r="WX1" s="157"/>
      <c r="WY1" s="225" t="s">
        <v>558</v>
      </c>
      <c r="WZ1" s="157"/>
      <c r="XA1" s="225" t="s">
        <v>558</v>
      </c>
      <c r="XB1" s="157"/>
      <c r="XC1" s="225" t="s">
        <v>558</v>
      </c>
      <c r="XD1" s="157"/>
      <c r="XE1" s="225" t="s">
        <v>558</v>
      </c>
      <c r="XF1" s="157"/>
      <c r="XG1" s="225" t="s">
        <v>558</v>
      </c>
      <c r="XH1" s="157"/>
      <c r="XI1" s="225" t="s">
        <v>558</v>
      </c>
      <c r="XJ1" s="157"/>
      <c r="XK1" s="225" t="s">
        <v>558</v>
      </c>
      <c r="XL1" s="157"/>
      <c r="XM1" s="225" t="s">
        <v>558</v>
      </c>
      <c r="XN1" s="157"/>
      <c r="XO1" s="225" t="s">
        <v>558</v>
      </c>
      <c r="XP1" s="269" t="s">
        <v>486</v>
      </c>
      <c r="XQ1" s="225" t="s">
        <v>558</v>
      </c>
      <c r="XR1" s="157"/>
      <c r="XS1" s="225" t="s">
        <v>558</v>
      </c>
      <c r="XT1" s="157"/>
      <c r="XU1" s="225" t="s">
        <v>558</v>
      </c>
      <c r="XV1" s="157"/>
      <c r="XW1" s="225" t="s">
        <v>558</v>
      </c>
      <c r="XX1" s="157"/>
      <c r="XY1" s="225" t="s">
        <v>558</v>
      </c>
      <c r="XZ1" s="157"/>
      <c r="YA1" s="225" t="s">
        <v>558</v>
      </c>
      <c r="YB1" s="157"/>
      <c r="YC1" s="225" t="s">
        <v>558</v>
      </c>
      <c r="YD1" s="157"/>
      <c r="YE1" s="225" t="s">
        <v>558</v>
      </c>
      <c r="YF1" s="157"/>
      <c r="YG1" s="225" t="s">
        <v>558</v>
      </c>
      <c r="YH1" s="157"/>
      <c r="YI1" s="225" t="s">
        <v>558</v>
      </c>
      <c r="YJ1" s="157"/>
      <c r="YK1" s="225" t="s">
        <v>558</v>
      </c>
      <c r="YL1" s="157"/>
      <c r="YM1" s="225" t="s">
        <v>558</v>
      </c>
      <c r="YN1" s="272" t="s">
        <v>487</v>
      </c>
      <c r="YO1" s="225" t="s">
        <v>558</v>
      </c>
      <c r="YP1" s="157"/>
      <c r="YQ1" s="225" t="s">
        <v>558</v>
      </c>
      <c r="YR1" s="157"/>
      <c r="YS1" s="225" t="s">
        <v>558</v>
      </c>
      <c r="YT1" s="157"/>
      <c r="YU1" s="225" t="s">
        <v>558</v>
      </c>
      <c r="YV1" s="157"/>
      <c r="YW1" s="225" t="s">
        <v>558</v>
      </c>
      <c r="YX1" s="157"/>
      <c r="YY1" s="225" t="s">
        <v>558</v>
      </c>
      <c r="YZ1" s="157"/>
      <c r="ZA1" s="225" t="s">
        <v>558</v>
      </c>
      <c r="ZB1" s="157"/>
      <c r="ZC1" s="225" t="s">
        <v>558</v>
      </c>
      <c r="ZD1" s="157"/>
      <c r="ZE1" s="225" t="s">
        <v>558</v>
      </c>
      <c r="ZF1" s="157"/>
      <c r="ZG1" s="225" t="s">
        <v>558</v>
      </c>
      <c r="ZH1" s="157"/>
      <c r="ZI1" s="225" t="s">
        <v>558</v>
      </c>
      <c r="ZJ1" s="157"/>
      <c r="ZK1" s="225" t="s">
        <v>558</v>
      </c>
      <c r="ZL1" s="269" t="s">
        <v>488</v>
      </c>
      <c r="ZM1" s="225" t="s">
        <v>558</v>
      </c>
      <c r="ZN1" s="157"/>
      <c r="ZO1" s="225" t="s">
        <v>558</v>
      </c>
      <c r="ZP1" s="157"/>
      <c r="ZQ1" s="225" t="s">
        <v>558</v>
      </c>
      <c r="ZR1" s="157"/>
      <c r="ZS1" s="225" t="s">
        <v>558</v>
      </c>
      <c r="ZT1" s="157"/>
      <c r="ZU1" s="225" t="s">
        <v>558</v>
      </c>
      <c r="ZV1" s="157"/>
      <c r="ZW1" s="225" t="s">
        <v>558</v>
      </c>
      <c r="ZX1" s="157"/>
      <c r="ZY1" s="225" t="s">
        <v>558</v>
      </c>
      <c r="ZZ1" s="157"/>
      <c r="AAA1" s="225" t="s">
        <v>558</v>
      </c>
      <c r="AAB1" s="157"/>
      <c r="AAC1" s="225" t="s">
        <v>558</v>
      </c>
      <c r="AAD1" s="157"/>
      <c r="AAE1" s="225" t="s">
        <v>558</v>
      </c>
      <c r="AAF1" s="157"/>
      <c r="AAG1" s="225" t="s">
        <v>558</v>
      </c>
      <c r="AAH1" s="157"/>
      <c r="AAI1" s="225" t="s">
        <v>558</v>
      </c>
      <c r="AAJ1" s="269" t="s">
        <v>489</v>
      </c>
      <c r="AAK1" s="225" t="s">
        <v>558</v>
      </c>
      <c r="AAL1" s="157"/>
      <c r="AAM1" s="225" t="s">
        <v>558</v>
      </c>
      <c r="AAN1" s="157"/>
      <c r="AAO1" s="225" t="s">
        <v>558</v>
      </c>
      <c r="AAP1" s="157"/>
      <c r="AAQ1" s="225" t="s">
        <v>558</v>
      </c>
      <c r="AAR1" s="157"/>
      <c r="AAS1" s="225" t="s">
        <v>558</v>
      </c>
      <c r="AAT1" s="157"/>
      <c r="AAU1" s="225" t="s">
        <v>558</v>
      </c>
      <c r="AAV1" s="157"/>
      <c r="AAW1" s="225" t="s">
        <v>558</v>
      </c>
      <c r="AAX1" s="157"/>
      <c r="AAY1" s="225" t="s">
        <v>558</v>
      </c>
      <c r="AAZ1" s="157"/>
      <c r="ABA1" s="225" t="s">
        <v>558</v>
      </c>
      <c r="ABB1" s="157"/>
      <c r="ABC1" s="225" t="s">
        <v>558</v>
      </c>
      <c r="ABD1" s="157"/>
      <c r="ABE1" s="225" t="s">
        <v>558</v>
      </c>
      <c r="ABF1" s="157"/>
      <c r="ABG1" s="225" t="s">
        <v>558</v>
      </c>
      <c r="ABH1" s="269" t="s">
        <v>553</v>
      </c>
      <c r="ABI1" s="225" t="s">
        <v>558</v>
      </c>
      <c r="ABJ1" s="157"/>
      <c r="ABK1" s="225" t="s">
        <v>558</v>
      </c>
      <c r="ABL1" s="157"/>
      <c r="ABM1" s="225" t="s">
        <v>558</v>
      </c>
      <c r="ABN1" s="157"/>
      <c r="ABO1" s="225" t="s">
        <v>558</v>
      </c>
      <c r="ABP1" s="157"/>
      <c r="ABQ1" s="225" t="s">
        <v>558</v>
      </c>
      <c r="ABR1" s="157"/>
      <c r="ABS1" s="225" t="s">
        <v>558</v>
      </c>
      <c r="ABT1" s="157"/>
      <c r="ABU1" s="225" t="s">
        <v>558</v>
      </c>
      <c r="ABV1" s="157"/>
      <c r="ABW1" s="225" t="s">
        <v>558</v>
      </c>
      <c r="ABX1" s="157"/>
      <c r="ABY1" s="225" t="s">
        <v>558</v>
      </c>
      <c r="ABZ1" s="157"/>
      <c r="ACA1" s="225" t="s">
        <v>558</v>
      </c>
      <c r="ACB1" s="157"/>
      <c r="ACC1" s="225" t="s">
        <v>558</v>
      </c>
      <c r="ACD1" s="157"/>
      <c r="ACE1" s="225" t="s">
        <v>558</v>
      </c>
      <c r="ACF1" s="433" t="str">
        <f t="shared" ref="ACF1:ACO3" si="0">BP1</f>
        <v>Annexe 3</v>
      </c>
      <c r="ACG1" s="433" t="str">
        <f t="shared" si="0"/>
        <v>Rec An3</v>
      </c>
      <c r="ACH1" s="433" t="str">
        <f t="shared" si="0"/>
        <v>Annexe 4</v>
      </c>
      <c r="ACI1" s="433" t="str">
        <f t="shared" si="0"/>
        <v>Rec An4</v>
      </c>
      <c r="ACJ1" s="433" t="str">
        <f t="shared" si="0"/>
        <v>Annexe 5</v>
      </c>
      <c r="ACK1" s="433" t="str">
        <f t="shared" si="0"/>
        <v>Rec An5</v>
      </c>
      <c r="ACL1" s="433" t="str">
        <f t="shared" si="0"/>
        <v>Annexe 6</v>
      </c>
      <c r="ACM1" s="433" t="str">
        <f t="shared" si="0"/>
        <v>Rec An6</v>
      </c>
      <c r="ACN1" s="433" t="str">
        <f t="shared" si="0"/>
        <v>Annexe 7</v>
      </c>
      <c r="ACO1" s="433" t="str">
        <f t="shared" si="0"/>
        <v>Rec An7</v>
      </c>
      <c r="ACP1" s="433" t="str">
        <f t="shared" ref="ACP1:ACY3" si="1">BZ1</f>
        <v>Annexe 8</v>
      </c>
      <c r="ACQ1" s="433" t="str">
        <f t="shared" si="1"/>
        <v>Rec An8</v>
      </c>
      <c r="ACR1" s="433" t="str">
        <f t="shared" si="1"/>
        <v>Annexe 9</v>
      </c>
      <c r="ACS1" s="433" t="str">
        <f t="shared" si="1"/>
        <v>Rec An9</v>
      </c>
      <c r="ACT1" s="433" t="str">
        <f t="shared" si="1"/>
        <v>Annexe 10</v>
      </c>
      <c r="ACU1" s="433" t="str">
        <f t="shared" si="1"/>
        <v>Rec An10</v>
      </c>
      <c r="ACV1" s="433" t="str">
        <f t="shared" si="1"/>
        <v>Annexe 11</v>
      </c>
      <c r="ACW1" s="433" t="str">
        <f t="shared" si="1"/>
        <v>Rec An11</v>
      </c>
      <c r="ACX1" s="433" t="str">
        <f t="shared" si="1"/>
        <v>Annexe 12</v>
      </c>
      <c r="ACY1" s="433" t="str">
        <f t="shared" si="1"/>
        <v>Rec An12</v>
      </c>
      <c r="ACZ1" s="433" t="str">
        <f t="shared" ref="ACZ1:ADI3" si="2">CJ1</f>
        <v>Annexe 3</v>
      </c>
      <c r="ADA1" s="433" t="str">
        <f t="shared" si="2"/>
        <v>Rec An3</v>
      </c>
      <c r="ADB1" s="433" t="str">
        <f t="shared" si="2"/>
        <v>Annexe 4</v>
      </c>
      <c r="ADC1" s="433" t="str">
        <f t="shared" si="2"/>
        <v>Rec An4</v>
      </c>
      <c r="ADD1" s="433" t="str">
        <f t="shared" si="2"/>
        <v>Annexe 5</v>
      </c>
      <c r="ADE1" s="433" t="str">
        <f t="shared" si="2"/>
        <v>Rec An5</v>
      </c>
      <c r="ADF1" s="433" t="str">
        <f t="shared" si="2"/>
        <v>Annexe 6</v>
      </c>
      <c r="ADG1" s="433" t="str">
        <f t="shared" si="2"/>
        <v>Rec An6</v>
      </c>
      <c r="ADH1" s="433" t="str">
        <f t="shared" si="2"/>
        <v>Annexe 7</v>
      </c>
      <c r="ADI1" s="433" t="str">
        <f t="shared" si="2"/>
        <v>Rec An7</v>
      </c>
      <c r="ADJ1" s="433" t="str">
        <f t="shared" ref="ADJ1:ADS3" si="3">CT1</f>
        <v>Annexe 8</v>
      </c>
      <c r="ADK1" s="433" t="str">
        <f t="shared" si="3"/>
        <v>Rec An8</v>
      </c>
      <c r="ADL1" s="433" t="str">
        <f t="shared" si="3"/>
        <v>Annexe 9</v>
      </c>
      <c r="ADM1" s="433" t="str">
        <f t="shared" si="3"/>
        <v>Rec An9</v>
      </c>
      <c r="ADN1" s="433" t="str">
        <f t="shared" si="3"/>
        <v>Annexe 10</v>
      </c>
      <c r="ADO1" s="433" t="str">
        <f t="shared" si="3"/>
        <v>Rec An10</v>
      </c>
      <c r="ADP1" s="433" t="str">
        <f t="shared" si="3"/>
        <v>Annexe 11</v>
      </c>
      <c r="ADQ1" s="433" t="str">
        <f t="shared" si="3"/>
        <v>Rec An11</v>
      </c>
      <c r="ADR1" s="433" t="str">
        <f t="shared" si="3"/>
        <v>Annexe 12</v>
      </c>
      <c r="ADS1" s="433" t="str">
        <f t="shared" si="3"/>
        <v>Rec An12</v>
      </c>
      <c r="ADT1" s="433" t="str">
        <f t="shared" ref="ADT1:AEC3" si="4">DD1</f>
        <v>Annexe 3</v>
      </c>
      <c r="ADU1" s="433" t="str">
        <f t="shared" si="4"/>
        <v>Rec An3</v>
      </c>
      <c r="ADV1" s="433" t="str">
        <f t="shared" si="4"/>
        <v>Annexe 4</v>
      </c>
      <c r="ADW1" s="433" t="str">
        <f t="shared" si="4"/>
        <v>Rec An4</v>
      </c>
      <c r="ADX1" s="433" t="str">
        <f t="shared" si="4"/>
        <v>Annexe 5</v>
      </c>
      <c r="ADY1" s="433" t="str">
        <f t="shared" si="4"/>
        <v>Rec An5</v>
      </c>
      <c r="ADZ1" s="433" t="str">
        <f t="shared" si="4"/>
        <v>Annexe 6</v>
      </c>
      <c r="AEA1" s="433" t="str">
        <f t="shared" si="4"/>
        <v>Rec An6</v>
      </c>
      <c r="AEB1" s="433" t="str">
        <f t="shared" si="4"/>
        <v>Annexe 7</v>
      </c>
      <c r="AEC1" s="433" t="str">
        <f t="shared" si="4"/>
        <v>Rec An7</v>
      </c>
      <c r="AED1" s="433" t="str">
        <f t="shared" ref="AED1:AEM3" si="5">DN1</f>
        <v>Annexe 8</v>
      </c>
      <c r="AEE1" s="433" t="str">
        <f t="shared" si="5"/>
        <v>Rec An8</v>
      </c>
      <c r="AEF1" s="433" t="str">
        <f t="shared" si="5"/>
        <v>Annexe 9</v>
      </c>
      <c r="AEG1" s="433" t="str">
        <f t="shared" si="5"/>
        <v>Rec An9</v>
      </c>
      <c r="AEH1" s="433" t="str">
        <f t="shared" si="5"/>
        <v>Annexe 10</v>
      </c>
      <c r="AEI1" s="433" t="str">
        <f t="shared" si="5"/>
        <v>Rec An10</v>
      </c>
      <c r="AEJ1" s="433" t="str">
        <f t="shared" si="5"/>
        <v>Annexe 11</v>
      </c>
      <c r="AEK1" s="433" t="str">
        <f t="shared" si="5"/>
        <v>Rec An11</v>
      </c>
      <c r="AEL1" s="433" t="str">
        <f t="shared" si="5"/>
        <v>Annexe 12</v>
      </c>
      <c r="AEM1" s="433" t="str">
        <f t="shared" si="5"/>
        <v>Rec An12</v>
      </c>
      <c r="AEN1" s="433" t="str">
        <f t="shared" ref="AEN1:AEW3" si="6">DX1</f>
        <v>Annexe 3</v>
      </c>
      <c r="AEO1" s="433" t="str">
        <f t="shared" si="6"/>
        <v>Rec An3</v>
      </c>
      <c r="AEP1" s="433" t="str">
        <f t="shared" si="6"/>
        <v>Annexe 4</v>
      </c>
      <c r="AEQ1" s="433" t="str">
        <f t="shared" si="6"/>
        <v>Rec An4</v>
      </c>
      <c r="AER1" s="433" t="str">
        <f t="shared" si="6"/>
        <v>Annexe 5</v>
      </c>
      <c r="AES1" s="433" t="str">
        <f t="shared" si="6"/>
        <v>Rec An5</v>
      </c>
      <c r="AET1" s="433" t="str">
        <f t="shared" si="6"/>
        <v>Annexe 6</v>
      </c>
      <c r="AEU1" s="433" t="str">
        <f t="shared" si="6"/>
        <v>Rec An6</v>
      </c>
      <c r="AEV1" s="433" t="str">
        <f t="shared" si="6"/>
        <v>Annexe 7</v>
      </c>
      <c r="AEW1" s="433" t="str">
        <f t="shared" si="6"/>
        <v>Rec An7</v>
      </c>
      <c r="AEX1" s="433" t="str">
        <f t="shared" ref="AEX1:AFG3" si="7">EH1</f>
        <v>Annexe 8</v>
      </c>
      <c r="AEY1" s="433" t="str">
        <f t="shared" si="7"/>
        <v>Rec An8</v>
      </c>
      <c r="AEZ1" s="433" t="str">
        <f t="shared" si="7"/>
        <v>Annexe 9</v>
      </c>
      <c r="AFA1" s="433" t="str">
        <f t="shared" si="7"/>
        <v>Rec An9</v>
      </c>
      <c r="AFB1" s="433" t="str">
        <f t="shared" si="7"/>
        <v>Annexe 10</v>
      </c>
      <c r="AFC1" s="433" t="str">
        <f t="shared" si="7"/>
        <v>Rec An10</v>
      </c>
      <c r="AFD1" s="433" t="str">
        <f t="shared" si="7"/>
        <v>Annexe 11</v>
      </c>
      <c r="AFE1" s="433" t="str">
        <f t="shared" si="7"/>
        <v>Rec An11</v>
      </c>
      <c r="AFF1" s="433" t="str">
        <f t="shared" si="7"/>
        <v>Annexe 12</v>
      </c>
      <c r="AFG1" s="433" t="str">
        <f t="shared" si="7"/>
        <v>Rec An12</v>
      </c>
      <c r="AFH1" s="433" t="str">
        <f t="shared" ref="AFH1:AFQ3" si="8">ER1</f>
        <v>Annexe 3</v>
      </c>
      <c r="AFI1" s="433" t="str">
        <f t="shared" si="8"/>
        <v>Rec An3</v>
      </c>
      <c r="AFJ1" s="433" t="str">
        <f t="shared" si="8"/>
        <v>Annexe 4</v>
      </c>
      <c r="AFK1" s="433" t="str">
        <f t="shared" si="8"/>
        <v>Rec An4</v>
      </c>
      <c r="AFL1" s="433" t="str">
        <f t="shared" si="8"/>
        <v>Annexe 5</v>
      </c>
      <c r="AFM1" s="433" t="str">
        <f t="shared" si="8"/>
        <v>Rec An5</v>
      </c>
      <c r="AFN1" s="433" t="str">
        <f t="shared" si="8"/>
        <v>Annexe 6</v>
      </c>
      <c r="AFO1" s="433" t="str">
        <f t="shared" si="8"/>
        <v>Rec An6</v>
      </c>
      <c r="AFP1" s="433" t="str">
        <f t="shared" si="8"/>
        <v>Annexe 7</v>
      </c>
      <c r="AFQ1" s="433" t="str">
        <f t="shared" si="8"/>
        <v>Rec An7</v>
      </c>
      <c r="AFR1" s="433" t="str">
        <f t="shared" ref="AFR1:AGA3" si="9">FB1</f>
        <v>Annexe 8</v>
      </c>
      <c r="AFS1" s="433" t="str">
        <f t="shared" si="9"/>
        <v>Rec An8</v>
      </c>
      <c r="AFT1" s="433" t="str">
        <f t="shared" si="9"/>
        <v>Annexe 9</v>
      </c>
      <c r="AFU1" s="433" t="str">
        <f t="shared" si="9"/>
        <v>Rec An9</v>
      </c>
      <c r="AFV1" s="433" t="str">
        <f t="shared" si="9"/>
        <v>Annexe 10</v>
      </c>
      <c r="AFW1" s="433" t="str">
        <f t="shared" si="9"/>
        <v>Rec An10</v>
      </c>
      <c r="AFX1" s="433" t="str">
        <f t="shared" si="9"/>
        <v>Annexe 11</v>
      </c>
      <c r="AFY1" s="433" t="str">
        <f t="shared" si="9"/>
        <v>Rec An11</v>
      </c>
      <c r="AFZ1" s="433" t="str">
        <f t="shared" si="9"/>
        <v>Annexe 12</v>
      </c>
      <c r="AGA1" s="433" t="str">
        <f t="shared" si="9"/>
        <v>Rec An12</v>
      </c>
    </row>
    <row r="2" spans="1:859" s="107" customFormat="1" x14ac:dyDescent="0.25">
      <c r="A2" s="176" t="s">
        <v>601</v>
      </c>
      <c r="B2" s="176" t="s">
        <v>602</v>
      </c>
      <c r="C2" s="176" t="s">
        <v>603</v>
      </c>
      <c r="D2" s="131" t="s">
        <v>421</v>
      </c>
      <c r="E2" s="161" t="s">
        <v>129</v>
      </c>
      <c r="F2" s="162" t="s">
        <v>422</v>
      </c>
      <c r="G2" s="161" t="s">
        <v>129</v>
      </c>
      <c r="H2" s="163" t="s">
        <v>422</v>
      </c>
      <c r="I2" s="162" t="s">
        <v>129</v>
      </c>
      <c r="J2" s="163" t="s">
        <v>422</v>
      </c>
      <c r="K2" s="161" t="s">
        <v>129</v>
      </c>
      <c r="L2" s="163" t="s">
        <v>422</v>
      </c>
      <c r="M2" s="161" t="s">
        <v>129</v>
      </c>
      <c r="N2" s="163" t="s">
        <v>422</v>
      </c>
      <c r="O2" s="164" t="s">
        <v>129</v>
      </c>
      <c r="P2" s="164" t="s">
        <v>129</v>
      </c>
      <c r="Q2" s="162" t="s">
        <v>129</v>
      </c>
      <c r="R2" s="165" t="s">
        <v>423</v>
      </c>
      <c r="S2" s="166" t="s">
        <v>424</v>
      </c>
      <c r="T2" s="167" t="s">
        <v>425</v>
      </c>
      <c r="U2" s="143" t="s">
        <v>426</v>
      </c>
      <c r="V2" s="179" t="s">
        <v>427</v>
      </c>
      <c r="W2" s="167" t="s">
        <v>425</v>
      </c>
      <c r="X2" s="143" t="s">
        <v>426</v>
      </c>
      <c r="Y2" s="168" t="s">
        <v>427</v>
      </c>
      <c r="Z2" s="167" t="s">
        <v>425</v>
      </c>
      <c r="AA2" s="143" t="s">
        <v>426</v>
      </c>
      <c r="AB2" s="168" t="s">
        <v>427</v>
      </c>
      <c r="AC2" s="167" t="s">
        <v>425</v>
      </c>
      <c r="AD2" s="143" t="s">
        <v>426</v>
      </c>
      <c r="AE2" s="168" t="s">
        <v>427</v>
      </c>
      <c r="AF2" s="167" t="s">
        <v>425</v>
      </c>
      <c r="AG2" s="143" t="s">
        <v>426</v>
      </c>
      <c r="AH2" s="168" t="s">
        <v>427</v>
      </c>
      <c r="AI2" s="167" t="s">
        <v>425</v>
      </c>
      <c r="AJ2" s="143" t="s">
        <v>426</v>
      </c>
      <c r="AK2" s="168" t="s">
        <v>427</v>
      </c>
      <c r="AL2" s="337" t="s">
        <v>656</v>
      </c>
      <c r="AM2" s="337" t="s">
        <v>657</v>
      </c>
      <c r="AN2" s="337" t="s">
        <v>658</v>
      </c>
      <c r="AO2" s="337" t="s">
        <v>603</v>
      </c>
      <c r="AP2" s="337" t="s">
        <v>556</v>
      </c>
      <c r="AQ2" s="339" t="s">
        <v>656</v>
      </c>
      <c r="AR2" s="337" t="s">
        <v>657</v>
      </c>
      <c r="AS2" s="337" t="s">
        <v>658</v>
      </c>
      <c r="AT2" s="337" t="s">
        <v>603</v>
      </c>
      <c r="AU2" s="337" t="s">
        <v>556</v>
      </c>
      <c r="AV2" s="169" t="s">
        <v>129</v>
      </c>
      <c r="AW2" s="169" t="s">
        <v>129</v>
      </c>
      <c r="AX2" s="169" t="s">
        <v>129</v>
      </c>
      <c r="AY2" s="169" t="s">
        <v>129</v>
      </c>
      <c r="AZ2" s="169" t="s">
        <v>129</v>
      </c>
      <c r="BA2" s="169" t="s">
        <v>129</v>
      </c>
      <c r="BB2" s="169" t="s">
        <v>129</v>
      </c>
      <c r="BC2" s="169" t="s">
        <v>129</v>
      </c>
      <c r="BD2" s="169" t="s">
        <v>129</v>
      </c>
      <c r="BE2" s="169" t="s">
        <v>129</v>
      </c>
      <c r="BF2" s="169" t="s">
        <v>129</v>
      </c>
      <c r="BG2" s="169" t="s">
        <v>129</v>
      </c>
      <c r="BH2" s="169" t="s">
        <v>129</v>
      </c>
      <c r="BI2" s="169" t="s">
        <v>129</v>
      </c>
      <c r="BJ2" s="169" t="s">
        <v>129</v>
      </c>
      <c r="BK2" s="169" t="s">
        <v>129</v>
      </c>
      <c r="BL2" s="169" t="s">
        <v>129</v>
      </c>
      <c r="BM2" s="169" t="s">
        <v>129</v>
      </c>
      <c r="BN2" s="169" t="s">
        <v>129</v>
      </c>
      <c r="BO2" s="169" t="s">
        <v>129</v>
      </c>
      <c r="BP2" s="339" t="s">
        <v>656</v>
      </c>
      <c r="BQ2" s="337"/>
      <c r="BR2" s="337"/>
      <c r="BS2" s="337"/>
      <c r="BT2" s="337"/>
      <c r="BU2" s="337"/>
      <c r="BV2" s="337"/>
      <c r="BW2" s="337"/>
      <c r="BX2" s="337"/>
      <c r="BY2" s="337"/>
      <c r="BZ2" s="337"/>
      <c r="CA2" s="337"/>
      <c r="CB2" s="337"/>
      <c r="CC2" s="337"/>
      <c r="CD2" s="337"/>
      <c r="CE2" s="337"/>
      <c r="CF2" s="337"/>
      <c r="CG2" s="337"/>
      <c r="CH2" s="337"/>
      <c r="CI2" s="337"/>
      <c r="CJ2" s="339" t="s">
        <v>657</v>
      </c>
      <c r="CK2" s="337"/>
      <c r="CL2" s="337"/>
      <c r="CM2" s="337"/>
      <c r="CN2" s="337"/>
      <c r="CO2" s="337"/>
      <c r="CP2" s="337"/>
      <c r="CQ2" s="337"/>
      <c r="CR2" s="337"/>
      <c r="CS2" s="337"/>
      <c r="CT2" s="337"/>
      <c r="CU2" s="337"/>
      <c r="CV2" s="337"/>
      <c r="CW2" s="337"/>
      <c r="CX2" s="337"/>
      <c r="CY2" s="337"/>
      <c r="CZ2" s="337"/>
      <c r="DA2" s="337"/>
      <c r="DB2" s="337"/>
      <c r="DC2" s="337"/>
      <c r="DD2" s="339" t="s">
        <v>658</v>
      </c>
      <c r="DE2" s="337"/>
      <c r="DF2" s="337"/>
      <c r="DG2" s="337"/>
      <c r="DH2" s="337"/>
      <c r="DI2" s="337"/>
      <c r="DJ2" s="337"/>
      <c r="DK2" s="337"/>
      <c r="DL2" s="337"/>
      <c r="DM2" s="337"/>
      <c r="DN2" s="337"/>
      <c r="DO2" s="337"/>
      <c r="DP2" s="337"/>
      <c r="DQ2" s="337"/>
      <c r="DR2" s="337"/>
      <c r="DS2" s="337"/>
      <c r="DT2" s="337"/>
      <c r="DU2" s="337"/>
      <c r="DV2" s="337"/>
      <c r="DW2" s="337"/>
      <c r="DX2" s="339" t="s">
        <v>603</v>
      </c>
      <c r="DY2" s="337"/>
      <c r="DZ2" s="337"/>
      <c r="EA2" s="337"/>
      <c r="EB2" s="337"/>
      <c r="EC2" s="337"/>
      <c r="ED2" s="337"/>
      <c r="EE2" s="337"/>
      <c r="EF2" s="337"/>
      <c r="EG2" s="337"/>
      <c r="EH2" s="337"/>
      <c r="EI2" s="337"/>
      <c r="EJ2" s="337"/>
      <c r="EK2" s="337"/>
      <c r="EL2" s="337"/>
      <c r="EM2" s="337"/>
      <c r="EN2" s="337"/>
      <c r="EO2" s="337"/>
      <c r="EP2" s="337"/>
      <c r="EQ2" s="337"/>
      <c r="ER2" s="339" t="s">
        <v>556</v>
      </c>
      <c r="ES2" s="337"/>
      <c r="ET2" s="337"/>
      <c r="EU2" s="337"/>
      <c r="EV2" s="337"/>
      <c r="EW2" s="337"/>
      <c r="EX2" s="337"/>
      <c r="EY2" s="337"/>
      <c r="EZ2" s="337"/>
      <c r="FA2" s="337"/>
      <c r="FB2" s="337"/>
      <c r="FC2" s="337"/>
      <c r="FD2" s="337"/>
      <c r="FE2" s="337"/>
      <c r="FF2" s="337"/>
      <c r="FG2" s="337"/>
      <c r="FH2" s="337"/>
      <c r="FI2" s="337"/>
      <c r="FJ2" s="337"/>
      <c r="FK2" s="337"/>
      <c r="FL2" s="170" t="s">
        <v>129</v>
      </c>
      <c r="FM2" s="182" t="s">
        <v>424</v>
      </c>
      <c r="FN2" s="184" t="s">
        <v>129</v>
      </c>
      <c r="FO2" s="183" t="s">
        <v>424</v>
      </c>
      <c r="FP2" s="184" t="s">
        <v>129</v>
      </c>
      <c r="FQ2" s="183" t="s">
        <v>424</v>
      </c>
      <c r="FR2" s="184" t="s">
        <v>129</v>
      </c>
      <c r="FS2" s="183" t="s">
        <v>424</v>
      </c>
      <c r="FT2" s="184" t="s">
        <v>129</v>
      </c>
      <c r="FU2" s="183" t="s">
        <v>424</v>
      </c>
      <c r="FV2" s="184" t="s">
        <v>129</v>
      </c>
      <c r="FW2" s="183" t="s">
        <v>424</v>
      </c>
      <c r="FX2" s="184" t="s">
        <v>129</v>
      </c>
      <c r="FY2" s="183" t="s">
        <v>424</v>
      </c>
      <c r="FZ2" s="184" t="s">
        <v>129</v>
      </c>
      <c r="GA2" s="183" t="s">
        <v>424</v>
      </c>
      <c r="GB2" s="184" t="s">
        <v>129</v>
      </c>
      <c r="GC2" s="183" t="s">
        <v>424</v>
      </c>
      <c r="GD2" s="187" t="s">
        <v>129</v>
      </c>
      <c r="GE2" s="145"/>
      <c r="GF2" s="173" t="s">
        <v>424</v>
      </c>
      <c r="GG2" s="187" t="s">
        <v>129</v>
      </c>
      <c r="GH2" s="145"/>
      <c r="GI2" s="173" t="s">
        <v>424</v>
      </c>
      <c r="GJ2" s="187" t="s">
        <v>129</v>
      </c>
      <c r="GK2" s="145"/>
      <c r="GL2" s="173" t="s">
        <v>424</v>
      </c>
      <c r="GM2" s="187" t="s">
        <v>129</v>
      </c>
      <c r="GN2" s="145"/>
      <c r="GO2" s="173" t="s">
        <v>424</v>
      </c>
      <c r="GP2" s="188" t="s">
        <v>129</v>
      </c>
      <c r="GQ2" s="189" t="s">
        <v>424</v>
      </c>
      <c r="GR2" s="188" t="s">
        <v>129</v>
      </c>
      <c r="GS2" s="189" t="s">
        <v>424</v>
      </c>
      <c r="GT2" s="188" t="s">
        <v>129</v>
      </c>
      <c r="GU2" s="189" t="s">
        <v>424</v>
      </c>
      <c r="GV2" s="188" t="s">
        <v>129</v>
      </c>
      <c r="GW2" s="189" t="s">
        <v>424</v>
      </c>
      <c r="GX2" s="188" t="s">
        <v>129</v>
      </c>
      <c r="GY2" s="189" t="s">
        <v>424</v>
      </c>
      <c r="GZ2" s="188" t="s">
        <v>129</v>
      </c>
      <c r="HA2" s="189" t="s">
        <v>424</v>
      </c>
      <c r="HB2" s="188" t="s">
        <v>129</v>
      </c>
      <c r="HC2" s="189" t="s">
        <v>424</v>
      </c>
      <c r="HD2" s="188" t="s">
        <v>129</v>
      </c>
      <c r="HE2" s="189" t="s">
        <v>424</v>
      </c>
      <c r="HF2" s="188" t="s">
        <v>129</v>
      </c>
      <c r="HG2" s="189" t="s">
        <v>424</v>
      </c>
      <c r="HH2" s="188" t="s">
        <v>129</v>
      </c>
      <c r="HI2" s="189" t="s">
        <v>424</v>
      </c>
      <c r="HJ2" s="188" t="s">
        <v>129</v>
      </c>
      <c r="HK2" s="189" t="s">
        <v>424</v>
      </c>
      <c r="HL2" s="190"/>
      <c r="HM2" s="190"/>
      <c r="HN2" s="190" t="s">
        <v>129</v>
      </c>
      <c r="HO2" s="189" t="s">
        <v>424</v>
      </c>
      <c r="HP2" s="193" t="s">
        <v>129</v>
      </c>
      <c r="HQ2" s="175" t="s">
        <v>424</v>
      </c>
      <c r="HR2" s="194" t="s">
        <v>129</v>
      </c>
      <c r="HS2" s="195" t="s">
        <v>424</v>
      </c>
      <c r="HT2" s="202"/>
      <c r="HV2" s="207"/>
      <c r="HW2" s="208"/>
      <c r="HX2" s="161" t="s">
        <v>129</v>
      </c>
      <c r="HY2" s="162" t="s">
        <v>422</v>
      </c>
      <c r="HZ2" s="161" t="s">
        <v>129</v>
      </c>
      <c r="IA2" s="163" t="s">
        <v>422</v>
      </c>
      <c r="IB2" s="162" t="s">
        <v>129</v>
      </c>
      <c r="IC2" s="163" t="s">
        <v>422</v>
      </c>
      <c r="ID2" s="161" t="s">
        <v>129</v>
      </c>
      <c r="IE2" s="163" t="s">
        <v>422</v>
      </c>
      <c r="IF2" s="161" t="s">
        <v>129</v>
      </c>
      <c r="IG2" s="163" t="s">
        <v>422</v>
      </c>
      <c r="IH2" s="164" t="s">
        <v>129</v>
      </c>
      <c r="II2" s="164" t="s">
        <v>129</v>
      </c>
      <c r="IJ2" s="164" t="s">
        <v>129</v>
      </c>
      <c r="IK2" s="210" t="s">
        <v>421</v>
      </c>
      <c r="IL2" s="211" t="s">
        <v>442</v>
      </c>
      <c r="IM2" s="211" t="s">
        <v>443</v>
      </c>
      <c r="IN2" s="217" t="s">
        <v>129</v>
      </c>
      <c r="IO2" s="218" t="s">
        <v>424</v>
      </c>
      <c r="IP2" s="217" t="s">
        <v>129</v>
      </c>
      <c r="IQ2" s="218" t="s">
        <v>424</v>
      </c>
      <c r="IR2" s="219" t="s">
        <v>129</v>
      </c>
      <c r="IS2" s="218" t="s">
        <v>424</v>
      </c>
      <c r="IT2" s="219" t="s">
        <v>129</v>
      </c>
      <c r="IU2" s="218" t="s">
        <v>424</v>
      </c>
      <c r="IV2" s="219" t="s">
        <v>129</v>
      </c>
      <c r="IW2" s="218" t="s">
        <v>424</v>
      </c>
      <c r="IX2" s="219" t="s">
        <v>129</v>
      </c>
      <c r="IY2" s="218" t="s">
        <v>424</v>
      </c>
      <c r="IZ2" s="219" t="s">
        <v>129</v>
      </c>
      <c r="JA2" s="218" t="s">
        <v>424</v>
      </c>
      <c r="JB2" s="219" t="s">
        <v>129</v>
      </c>
      <c r="JC2" s="218" t="s">
        <v>424</v>
      </c>
      <c r="JD2" s="219" t="s">
        <v>129</v>
      </c>
      <c r="JE2" s="218" t="s">
        <v>424</v>
      </c>
      <c r="JF2" s="219" t="s">
        <v>129</v>
      </c>
      <c r="JG2" s="218" t="s">
        <v>424</v>
      </c>
      <c r="JH2" s="179" t="s">
        <v>442</v>
      </c>
      <c r="JI2" s="179"/>
      <c r="JJ2" s="179" t="s">
        <v>443</v>
      </c>
      <c r="JK2" s="179" t="s">
        <v>446</v>
      </c>
      <c r="JL2" s="179" t="s">
        <v>447</v>
      </c>
      <c r="JM2" s="167" t="s">
        <v>425</v>
      </c>
      <c r="JN2" s="143" t="s">
        <v>426</v>
      </c>
      <c r="JO2" s="179" t="s">
        <v>427</v>
      </c>
      <c r="JP2" s="167" t="s">
        <v>425</v>
      </c>
      <c r="JQ2" s="143" t="s">
        <v>426</v>
      </c>
      <c r="JR2" s="168" t="s">
        <v>427</v>
      </c>
      <c r="JS2" s="226" t="s">
        <v>152</v>
      </c>
      <c r="JT2" s="227" t="s">
        <v>450</v>
      </c>
      <c r="JU2" s="227" t="s">
        <v>451</v>
      </c>
      <c r="JV2" s="227" t="s">
        <v>452</v>
      </c>
      <c r="JW2" s="227" t="s">
        <v>453</v>
      </c>
      <c r="JX2" s="227" t="s">
        <v>166</v>
      </c>
      <c r="JY2" s="227" t="s">
        <v>153</v>
      </c>
      <c r="JZ2" s="228" t="s">
        <v>454</v>
      </c>
      <c r="KA2" s="226" t="s">
        <v>152</v>
      </c>
      <c r="KB2" s="227" t="s">
        <v>450</v>
      </c>
      <c r="KC2" s="227" t="s">
        <v>451</v>
      </c>
      <c r="KD2" s="227" t="s">
        <v>452</v>
      </c>
      <c r="KE2" s="227" t="s">
        <v>453</v>
      </c>
      <c r="KF2" s="227" t="s">
        <v>166</v>
      </c>
      <c r="KG2" s="227" t="s">
        <v>153</v>
      </c>
      <c r="KH2" s="228" t="s">
        <v>454</v>
      </c>
      <c r="KI2" s="227" t="s">
        <v>656</v>
      </c>
      <c r="KJ2" s="227" t="s">
        <v>657</v>
      </c>
      <c r="KK2" s="227" t="s">
        <v>658</v>
      </c>
      <c r="KL2" s="227" t="s">
        <v>603</v>
      </c>
      <c r="KM2" s="227" t="s">
        <v>556</v>
      </c>
      <c r="KN2" s="227" t="s">
        <v>656</v>
      </c>
      <c r="KO2" s="227" t="s">
        <v>657</v>
      </c>
      <c r="KP2" s="227" t="s">
        <v>658</v>
      </c>
      <c r="KQ2" s="227" t="s">
        <v>603</v>
      </c>
      <c r="KR2" s="227" t="s">
        <v>556</v>
      </c>
      <c r="KS2" s="229" t="s">
        <v>442</v>
      </c>
      <c r="KT2" s="176"/>
      <c r="KU2" s="176" t="s">
        <v>449</v>
      </c>
      <c r="KV2" s="222" t="s">
        <v>425</v>
      </c>
      <c r="KW2" s="130" t="s">
        <v>426</v>
      </c>
      <c r="KX2" s="223" t="s">
        <v>427</v>
      </c>
      <c r="KY2" s="230" t="s">
        <v>152</v>
      </c>
      <c r="KZ2" s="231" t="s">
        <v>450</v>
      </c>
      <c r="LA2" s="231" t="s">
        <v>451</v>
      </c>
      <c r="LB2" s="231" t="s">
        <v>452</v>
      </c>
      <c r="LC2" s="231" t="s">
        <v>453</v>
      </c>
      <c r="LD2" s="231" t="s">
        <v>166</v>
      </c>
      <c r="LE2" s="231" t="s">
        <v>153</v>
      </c>
      <c r="LF2" s="232" t="s">
        <v>454</v>
      </c>
      <c r="LG2" s="227" t="s">
        <v>656</v>
      </c>
      <c r="LH2" s="227" t="s">
        <v>657</v>
      </c>
      <c r="LI2" s="227" t="s">
        <v>658</v>
      </c>
      <c r="LJ2" s="227" t="s">
        <v>603</v>
      </c>
      <c r="LK2" s="227" t="s">
        <v>556</v>
      </c>
      <c r="LL2" s="187" t="s">
        <v>442</v>
      </c>
      <c r="LM2" s="145"/>
      <c r="LN2" s="145" t="s">
        <v>443</v>
      </c>
      <c r="LO2" s="145" t="s">
        <v>446</v>
      </c>
      <c r="LP2" s="145" t="s">
        <v>447</v>
      </c>
      <c r="LQ2" s="172" t="s">
        <v>425</v>
      </c>
      <c r="LR2" s="144" t="s">
        <v>426</v>
      </c>
      <c r="LS2" s="145" t="s">
        <v>427</v>
      </c>
      <c r="LT2" s="172" t="s">
        <v>425</v>
      </c>
      <c r="LU2" s="144" t="s">
        <v>426</v>
      </c>
      <c r="LV2" s="173" t="s">
        <v>427</v>
      </c>
      <c r="LW2" s="236" t="s">
        <v>184</v>
      </c>
      <c r="LX2" s="237" t="s">
        <v>185</v>
      </c>
      <c r="LY2" s="237" t="s">
        <v>467</v>
      </c>
      <c r="LZ2" s="237" t="s">
        <v>466</v>
      </c>
      <c r="MA2" s="237" t="s">
        <v>465</v>
      </c>
      <c r="MB2" s="237" t="s">
        <v>428</v>
      </c>
      <c r="MC2" s="237" t="s">
        <v>429</v>
      </c>
      <c r="MD2" s="237" t="s">
        <v>430</v>
      </c>
      <c r="ME2" s="237" t="s">
        <v>431</v>
      </c>
      <c r="MF2" s="237" t="s">
        <v>464</v>
      </c>
      <c r="MG2" s="237" t="s">
        <v>194</v>
      </c>
      <c r="MH2" s="237" t="s">
        <v>463</v>
      </c>
      <c r="MI2" s="237" t="s">
        <v>196</v>
      </c>
      <c r="MJ2" s="237" t="s">
        <v>462</v>
      </c>
      <c r="MK2" s="237" t="s">
        <v>456</v>
      </c>
      <c r="ML2" s="237" t="s">
        <v>461</v>
      </c>
      <c r="MM2" s="237" t="s">
        <v>199</v>
      </c>
      <c r="MN2" s="237" t="s">
        <v>200</v>
      </c>
      <c r="MO2" s="237" t="s">
        <v>460</v>
      </c>
      <c r="MP2" s="237" t="s">
        <v>432</v>
      </c>
      <c r="MQ2" s="237" t="s">
        <v>203</v>
      </c>
      <c r="MR2" s="237" t="s">
        <v>204</v>
      </c>
      <c r="MS2" s="237" t="s">
        <v>434</v>
      </c>
      <c r="MT2" s="237" t="s">
        <v>433</v>
      </c>
      <c r="MU2" s="237" t="s">
        <v>459</v>
      </c>
      <c r="MV2" s="237" t="s">
        <v>458</v>
      </c>
      <c r="MW2" s="237" t="s">
        <v>384</v>
      </c>
      <c r="MX2" s="238" t="s">
        <v>457</v>
      </c>
      <c r="MY2" s="236" t="s">
        <v>184</v>
      </c>
      <c r="MZ2" s="237" t="s">
        <v>185</v>
      </c>
      <c r="NA2" s="237" t="s">
        <v>467</v>
      </c>
      <c r="NB2" s="237" t="s">
        <v>466</v>
      </c>
      <c r="NC2" s="237" t="s">
        <v>465</v>
      </c>
      <c r="ND2" s="237" t="s">
        <v>428</v>
      </c>
      <c r="NE2" s="237" t="s">
        <v>429</v>
      </c>
      <c r="NF2" s="237" t="s">
        <v>430</v>
      </c>
      <c r="NG2" s="237" t="s">
        <v>431</v>
      </c>
      <c r="NH2" s="237" t="s">
        <v>464</v>
      </c>
      <c r="NI2" s="237" t="s">
        <v>194</v>
      </c>
      <c r="NJ2" s="237" t="s">
        <v>463</v>
      </c>
      <c r="NK2" s="237" t="s">
        <v>196</v>
      </c>
      <c r="NL2" s="237" t="s">
        <v>462</v>
      </c>
      <c r="NM2" s="237" t="s">
        <v>456</v>
      </c>
      <c r="NN2" s="237" t="s">
        <v>461</v>
      </c>
      <c r="NO2" s="237" t="s">
        <v>199</v>
      </c>
      <c r="NP2" s="237" t="s">
        <v>200</v>
      </c>
      <c r="NQ2" s="237" t="s">
        <v>460</v>
      </c>
      <c r="NR2" s="237" t="s">
        <v>432</v>
      </c>
      <c r="NS2" s="237" t="s">
        <v>203</v>
      </c>
      <c r="NT2" s="237" t="s">
        <v>204</v>
      </c>
      <c r="NU2" s="237" t="s">
        <v>434</v>
      </c>
      <c r="NV2" s="237" t="s">
        <v>433</v>
      </c>
      <c r="NW2" s="237" t="s">
        <v>459</v>
      </c>
      <c r="NX2" s="237" t="s">
        <v>458</v>
      </c>
      <c r="NY2" s="237" t="s">
        <v>384</v>
      </c>
      <c r="NZ2" s="238" t="s">
        <v>457</v>
      </c>
      <c r="OA2" s="227" t="s">
        <v>656</v>
      </c>
      <c r="OB2" s="227" t="s">
        <v>657</v>
      </c>
      <c r="OC2" s="227" t="s">
        <v>658</v>
      </c>
      <c r="OD2" s="227" t="s">
        <v>603</v>
      </c>
      <c r="OE2" s="227" t="s">
        <v>556</v>
      </c>
      <c r="OF2" s="227" t="s">
        <v>656</v>
      </c>
      <c r="OG2" s="227" t="s">
        <v>657</v>
      </c>
      <c r="OH2" s="227" t="s">
        <v>658</v>
      </c>
      <c r="OI2" s="227" t="s">
        <v>603</v>
      </c>
      <c r="OJ2" s="227" t="s">
        <v>556</v>
      </c>
      <c r="OK2" s="229" t="s">
        <v>442</v>
      </c>
      <c r="OL2" s="176"/>
      <c r="OM2" s="176" t="s">
        <v>449</v>
      </c>
      <c r="ON2" s="222" t="s">
        <v>425</v>
      </c>
      <c r="OO2" s="130" t="s">
        <v>426</v>
      </c>
      <c r="OP2" s="223" t="s">
        <v>427</v>
      </c>
      <c r="OQ2" s="242" t="s">
        <v>184</v>
      </c>
      <c r="OR2" s="243" t="s">
        <v>185</v>
      </c>
      <c r="OS2" s="243" t="s">
        <v>467</v>
      </c>
      <c r="OT2" s="243" t="s">
        <v>466</v>
      </c>
      <c r="OU2" s="243" t="s">
        <v>465</v>
      </c>
      <c r="OV2" s="243" t="s">
        <v>428</v>
      </c>
      <c r="OW2" s="243" t="s">
        <v>429</v>
      </c>
      <c r="OX2" s="243" t="s">
        <v>430</v>
      </c>
      <c r="OY2" s="243" t="s">
        <v>431</v>
      </c>
      <c r="OZ2" s="243" t="s">
        <v>464</v>
      </c>
      <c r="PA2" s="243" t="s">
        <v>194</v>
      </c>
      <c r="PB2" s="243" t="s">
        <v>463</v>
      </c>
      <c r="PC2" s="243" t="s">
        <v>196</v>
      </c>
      <c r="PD2" s="243" t="s">
        <v>462</v>
      </c>
      <c r="PE2" s="243" t="s">
        <v>456</v>
      </c>
      <c r="PF2" s="243" t="s">
        <v>461</v>
      </c>
      <c r="PG2" s="243" t="s">
        <v>199</v>
      </c>
      <c r="PH2" s="243" t="s">
        <v>200</v>
      </c>
      <c r="PI2" s="243" t="s">
        <v>460</v>
      </c>
      <c r="PJ2" s="243" t="s">
        <v>432</v>
      </c>
      <c r="PK2" s="243" t="s">
        <v>203</v>
      </c>
      <c r="PL2" s="243" t="s">
        <v>204</v>
      </c>
      <c r="PM2" s="243" t="s">
        <v>434</v>
      </c>
      <c r="PN2" s="243" t="s">
        <v>433</v>
      </c>
      <c r="PO2" s="243" t="s">
        <v>459</v>
      </c>
      <c r="PP2" s="243" t="s">
        <v>458</v>
      </c>
      <c r="PQ2" s="243" t="s">
        <v>384</v>
      </c>
      <c r="PR2" s="244" t="s">
        <v>457</v>
      </c>
      <c r="PS2" s="227" t="s">
        <v>656</v>
      </c>
      <c r="PT2" s="227" t="s">
        <v>657</v>
      </c>
      <c r="PU2" s="227" t="s">
        <v>658</v>
      </c>
      <c r="PV2" s="227" t="s">
        <v>603</v>
      </c>
      <c r="PW2" s="227" t="s">
        <v>556</v>
      </c>
      <c r="PX2" s="240" t="s">
        <v>468</v>
      </c>
      <c r="PY2" s="245" t="s">
        <v>424</v>
      </c>
      <c r="PZ2" s="246" t="s">
        <v>442</v>
      </c>
      <c r="QA2" s="233" t="s">
        <v>443</v>
      </c>
      <c r="QB2" s="233" t="s">
        <v>469</v>
      </c>
      <c r="QC2" s="233" t="s">
        <v>470</v>
      </c>
      <c r="QD2" s="247" t="s">
        <v>471</v>
      </c>
      <c r="QE2" s="179" t="s">
        <v>129</v>
      </c>
      <c r="QF2" s="316" t="s">
        <v>424</v>
      </c>
      <c r="QG2" s="179" t="s">
        <v>129</v>
      </c>
      <c r="QH2" s="316" t="s">
        <v>424</v>
      </c>
      <c r="QI2" s="179" t="s">
        <v>129</v>
      </c>
      <c r="QJ2" s="316" t="s">
        <v>424</v>
      </c>
      <c r="QK2" s="248" t="s">
        <v>129</v>
      </c>
      <c r="QL2" s="250" t="s">
        <v>424</v>
      </c>
      <c r="QM2" s="248" t="s">
        <v>129</v>
      </c>
      <c r="QN2" s="248" t="s">
        <v>129</v>
      </c>
      <c r="QO2" s="248" t="s">
        <v>129</v>
      </c>
      <c r="QP2" s="248" t="s">
        <v>129</v>
      </c>
      <c r="QQ2" s="250" t="s">
        <v>129</v>
      </c>
      <c r="QR2" s="251" t="s">
        <v>129</v>
      </c>
      <c r="QS2" s="252" t="s">
        <v>424</v>
      </c>
      <c r="QT2" s="188" t="s">
        <v>129</v>
      </c>
      <c r="QU2" s="189" t="s">
        <v>424</v>
      </c>
      <c r="QV2" s="188" t="s">
        <v>129</v>
      </c>
      <c r="QW2" s="189" t="s">
        <v>424</v>
      </c>
      <c r="QX2" s="188" t="s">
        <v>129</v>
      </c>
      <c r="QY2" s="189" t="s">
        <v>424</v>
      </c>
      <c r="QZ2" s="188" t="s">
        <v>129</v>
      </c>
      <c r="RA2" s="189" t="s">
        <v>424</v>
      </c>
      <c r="RB2" s="251" t="s">
        <v>129</v>
      </c>
      <c r="RC2" s="252" t="s">
        <v>424</v>
      </c>
      <c r="RD2" s="253" t="s">
        <v>442</v>
      </c>
      <c r="RE2" s="255" t="s">
        <v>443</v>
      </c>
      <c r="RF2" s="253" t="s">
        <v>129</v>
      </c>
      <c r="RG2" s="255" t="s">
        <v>424</v>
      </c>
      <c r="RH2" s="253" t="s">
        <v>129</v>
      </c>
      <c r="RI2" s="255" t="s">
        <v>424</v>
      </c>
      <c r="RJ2" s="253" t="s">
        <v>129</v>
      </c>
      <c r="RK2" s="255" t="s">
        <v>424</v>
      </c>
      <c r="RL2" s="253" t="s">
        <v>129</v>
      </c>
      <c r="RM2" s="255" t="s">
        <v>424</v>
      </c>
      <c r="RN2" s="253" t="s">
        <v>129</v>
      </c>
      <c r="RO2" s="255" t="s">
        <v>424</v>
      </c>
      <c r="RP2" s="253" t="s">
        <v>129</v>
      </c>
      <c r="RQ2" s="255" t="s">
        <v>424</v>
      </c>
      <c r="RR2" s="253" t="s">
        <v>129</v>
      </c>
      <c r="RS2" s="255" t="s">
        <v>424</v>
      </c>
      <c r="RT2" s="253" t="s">
        <v>129</v>
      </c>
      <c r="RU2" s="255" t="s">
        <v>424</v>
      </c>
      <c r="RV2" s="253" t="s">
        <v>129</v>
      </c>
      <c r="RW2" s="255" t="s">
        <v>424</v>
      </c>
      <c r="RX2" s="253" t="s">
        <v>129</v>
      </c>
      <c r="RY2" s="255" t="s">
        <v>424</v>
      </c>
      <c r="RZ2" s="199" t="s">
        <v>442</v>
      </c>
      <c r="SA2" s="201" t="s">
        <v>443</v>
      </c>
      <c r="SB2" s="225" t="s">
        <v>480</v>
      </c>
      <c r="SC2" s="225" t="s">
        <v>443</v>
      </c>
      <c r="SD2" s="225" t="s">
        <v>129</v>
      </c>
      <c r="SE2" s="225" t="s">
        <v>129</v>
      </c>
      <c r="SF2" s="225" t="s">
        <v>129</v>
      </c>
      <c r="SG2" s="225" t="s">
        <v>129</v>
      </c>
      <c r="SH2" s="225" t="s">
        <v>129</v>
      </c>
      <c r="SI2" s="225" t="s">
        <v>129</v>
      </c>
      <c r="SJ2" s="225" t="s">
        <v>129</v>
      </c>
      <c r="SK2" s="225" t="s">
        <v>129</v>
      </c>
      <c r="SL2" s="225" t="s">
        <v>129</v>
      </c>
      <c r="SM2" s="225" t="s">
        <v>129</v>
      </c>
      <c r="SN2" s="269" t="s">
        <v>480</v>
      </c>
      <c r="SO2" s="225" t="s">
        <v>443</v>
      </c>
      <c r="SP2" s="225" t="s">
        <v>129</v>
      </c>
      <c r="SQ2" s="225" t="s">
        <v>129</v>
      </c>
      <c r="SR2" s="225" t="s">
        <v>129</v>
      </c>
      <c r="SS2" s="225" t="s">
        <v>129</v>
      </c>
      <c r="ST2" s="225" t="s">
        <v>129</v>
      </c>
      <c r="SU2" s="225" t="s">
        <v>129</v>
      </c>
      <c r="SV2" s="225" t="s">
        <v>129</v>
      </c>
      <c r="SW2" s="225" t="s">
        <v>129</v>
      </c>
      <c r="SX2" s="225" t="s">
        <v>129</v>
      </c>
      <c r="SY2" s="225" t="s">
        <v>129</v>
      </c>
      <c r="SZ2" s="270" t="s">
        <v>184</v>
      </c>
      <c r="TA2" s="256"/>
      <c r="TB2" s="256" t="s">
        <v>559</v>
      </c>
      <c r="TC2" s="256"/>
      <c r="TD2" s="256" t="s">
        <v>429</v>
      </c>
      <c r="TE2" s="256"/>
      <c r="TF2" s="256" t="s">
        <v>430</v>
      </c>
      <c r="TG2" s="256"/>
      <c r="TH2" s="256" t="s">
        <v>431</v>
      </c>
      <c r="TI2" s="256"/>
      <c r="TJ2" s="256" t="s">
        <v>464</v>
      </c>
      <c r="TK2" s="256"/>
      <c r="TL2" s="256" t="s">
        <v>560</v>
      </c>
      <c r="TM2" s="256"/>
      <c r="TN2" s="256" t="s">
        <v>561</v>
      </c>
      <c r="TO2" s="256"/>
      <c r="TP2" s="256" t="s">
        <v>562</v>
      </c>
      <c r="TQ2" s="256"/>
      <c r="TR2" s="256" t="s">
        <v>557</v>
      </c>
      <c r="TS2" s="256"/>
      <c r="TT2" s="256" t="s">
        <v>412</v>
      </c>
      <c r="TU2" s="256"/>
      <c r="TV2" s="256" t="s">
        <v>556</v>
      </c>
      <c r="TW2" s="271"/>
      <c r="TX2" s="270" t="s">
        <v>184</v>
      </c>
      <c r="TY2" s="256"/>
      <c r="TZ2" s="256" t="s">
        <v>559</v>
      </c>
      <c r="UA2" s="256"/>
      <c r="UB2" s="256" t="s">
        <v>429</v>
      </c>
      <c r="UC2" s="256"/>
      <c r="UD2" s="256" t="s">
        <v>430</v>
      </c>
      <c r="UE2" s="256"/>
      <c r="UF2" s="256" t="s">
        <v>431</v>
      </c>
      <c r="UG2" s="256"/>
      <c r="UH2" s="256" t="s">
        <v>464</v>
      </c>
      <c r="UI2" s="256"/>
      <c r="UJ2" s="256" t="s">
        <v>560</v>
      </c>
      <c r="UK2" s="256"/>
      <c r="UL2" s="256" t="s">
        <v>561</v>
      </c>
      <c r="UM2" s="256"/>
      <c r="UN2" s="256" t="s">
        <v>562</v>
      </c>
      <c r="UO2" s="256"/>
      <c r="UP2" s="256" t="s">
        <v>557</v>
      </c>
      <c r="UQ2" s="256"/>
      <c r="UR2" s="256" t="s">
        <v>412</v>
      </c>
      <c r="US2" s="256"/>
      <c r="UT2" s="256" t="s">
        <v>556</v>
      </c>
      <c r="UU2" s="271"/>
      <c r="UV2" s="270" t="s">
        <v>184</v>
      </c>
      <c r="UW2" s="256"/>
      <c r="UX2" s="256" t="s">
        <v>559</v>
      </c>
      <c r="UY2" s="256"/>
      <c r="UZ2" s="256" t="s">
        <v>429</v>
      </c>
      <c r="VA2" s="256"/>
      <c r="VB2" s="256" t="s">
        <v>430</v>
      </c>
      <c r="VC2" s="256"/>
      <c r="VD2" s="256" t="s">
        <v>431</v>
      </c>
      <c r="VE2" s="256"/>
      <c r="VF2" s="256" t="s">
        <v>464</v>
      </c>
      <c r="VG2" s="256"/>
      <c r="VH2" s="256" t="s">
        <v>560</v>
      </c>
      <c r="VI2" s="256"/>
      <c r="VJ2" s="256" t="s">
        <v>561</v>
      </c>
      <c r="VK2" s="256"/>
      <c r="VL2" s="256" t="s">
        <v>562</v>
      </c>
      <c r="VM2" s="256"/>
      <c r="VN2" s="256" t="s">
        <v>557</v>
      </c>
      <c r="VO2" s="256"/>
      <c r="VP2" s="256" t="s">
        <v>412</v>
      </c>
      <c r="VQ2" s="256"/>
      <c r="VR2" s="256" t="s">
        <v>556</v>
      </c>
      <c r="VS2" s="271"/>
      <c r="VT2" s="270" t="s">
        <v>184</v>
      </c>
      <c r="VU2" s="256"/>
      <c r="VV2" s="256" t="s">
        <v>559</v>
      </c>
      <c r="VW2" s="256"/>
      <c r="VX2" s="256" t="s">
        <v>429</v>
      </c>
      <c r="VY2" s="256"/>
      <c r="VZ2" s="256" t="s">
        <v>430</v>
      </c>
      <c r="WA2" s="256"/>
      <c r="WB2" s="256" t="s">
        <v>431</v>
      </c>
      <c r="WC2" s="256"/>
      <c r="WD2" s="256" t="s">
        <v>464</v>
      </c>
      <c r="WE2" s="256"/>
      <c r="WF2" s="256" t="s">
        <v>560</v>
      </c>
      <c r="WG2" s="256"/>
      <c r="WH2" s="256" t="s">
        <v>561</v>
      </c>
      <c r="WI2" s="256"/>
      <c r="WJ2" s="256" t="s">
        <v>562</v>
      </c>
      <c r="WK2" s="256"/>
      <c r="WL2" s="256" t="s">
        <v>557</v>
      </c>
      <c r="WM2" s="256"/>
      <c r="WN2" s="256" t="s">
        <v>412</v>
      </c>
      <c r="WO2" s="256"/>
      <c r="WP2" s="256" t="s">
        <v>556</v>
      </c>
      <c r="WQ2" s="271"/>
      <c r="WR2" s="270" t="s">
        <v>184</v>
      </c>
      <c r="WS2" s="256"/>
      <c r="WT2" s="256" t="s">
        <v>559</v>
      </c>
      <c r="WU2" s="256"/>
      <c r="WV2" s="256" t="s">
        <v>429</v>
      </c>
      <c r="WW2" s="256"/>
      <c r="WX2" s="256" t="s">
        <v>430</v>
      </c>
      <c r="WY2" s="256"/>
      <c r="WZ2" s="256" t="s">
        <v>431</v>
      </c>
      <c r="XA2" s="256"/>
      <c r="XB2" s="256" t="s">
        <v>464</v>
      </c>
      <c r="XC2" s="256"/>
      <c r="XD2" s="256" t="s">
        <v>560</v>
      </c>
      <c r="XE2" s="256"/>
      <c r="XF2" s="256" t="s">
        <v>561</v>
      </c>
      <c r="XG2" s="256"/>
      <c r="XH2" s="256" t="s">
        <v>562</v>
      </c>
      <c r="XI2" s="256"/>
      <c r="XJ2" s="256" t="s">
        <v>557</v>
      </c>
      <c r="XK2" s="256"/>
      <c r="XL2" s="256" t="s">
        <v>412</v>
      </c>
      <c r="XM2" s="256"/>
      <c r="XN2" s="256" t="s">
        <v>556</v>
      </c>
      <c r="XO2" s="271"/>
      <c r="XP2" s="270" t="s">
        <v>184</v>
      </c>
      <c r="XQ2" s="256"/>
      <c r="XR2" s="256" t="s">
        <v>559</v>
      </c>
      <c r="XS2" s="256"/>
      <c r="XT2" s="256" t="s">
        <v>429</v>
      </c>
      <c r="XU2" s="256"/>
      <c r="XV2" s="256" t="s">
        <v>430</v>
      </c>
      <c r="XW2" s="256"/>
      <c r="XX2" s="256" t="s">
        <v>431</v>
      </c>
      <c r="XY2" s="256"/>
      <c r="XZ2" s="256" t="s">
        <v>464</v>
      </c>
      <c r="YA2" s="256"/>
      <c r="YB2" s="256" t="s">
        <v>560</v>
      </c>
      <c r="YC2" s="256"/>
      <c r="YD2" s="256" t="s">
        <v>561</v>
      </c>
      <c r="YE2" s="256"/>
      <c r="YF2" s="256" t="s">
        <v>562</v>
      </c>
      <c r="YG2" s="256"/>
      <c r="YH2" s="256" t="s">
        <v>557</v>
      </c>
      <c r="YI2" s="256"/>
      <c r="YJ2" s="256" t="s">
        <v>412</v>
      </c>
      <c r="YK2" s="256"/>
      <c r="YL2" s="256" t="s">
        <v>556</v>
      </c>
      <c r="YM2" s="271"/>
      <c r="YN2" s="273" t="s">
        <v>184</v>
      </c>
      <c r="YO2" s="256"/>
      <c r="YP2" s="256" t="s">
        <v>559</v>
      </c>
      <c r="YQ2" s="256"/>
      <c r="YR2" s="256" t="s">
        <v>429</v>
      </c>
      <c r="YS2" s="256"/>
      <c r="YT2" s="256" t="s">
        <v>430</v>
      </c>
      <c r="YU2" s="256"/>
      <c r="YV2" s="256" t="s">
        <v>431</v>
      </c>
      <c r="YW2" s="256"/>
      <c r="YX2" s="256" t="s">
        <v>464</v>
      </c>
      <c r="YY2" s="256"/>
      <c r="YZ2" s="256" t="s">
        <v>560</v>
      </c>
      <c r="ZA2" s="256"/>
      <c r="ZB2" s="256" t="s">
        <v>561</v>
      </c>
      <c r="ZC2" s="256"/>
      <c r="ZD2" s="256" t="s">
        <v>562</v>
      </c>
      <c r="ZE2" s="256"/>
      <c r="ZF2" s="256" t="s">
        <v>557</v>
      </c>
      <c r="ZG2" s="256"/>
      <c r="ZH2" s="256" t="s">
        <v>412</v>
      </c>
      <c r="ZI2" s="256"/>
      <c r="ZJ2" s="256" t="s">
        <v>556</v>
      </c>
      <c r="ZK2" s="271"/>
      <c r="ZL2" s="270" t="s">
        <v>184</v>
      </c>
      <c r="ZM2" s="256"/>
      <c r="ZN2" s="256" t="s">
        <v>559</v>
      </c>
      <c r="ZO2" s="256"/>
      <c r="ZP2" s="256" t="s">
        <v>429</v>
      </c>
      <c r="ZQ2" s="256"/>
      <c r="ZR2" s="256" t="s">
        <v>430</v>
      </c>
      <c r="ZS2" s="256"/>
      <c r="ZT2" s="256" t="s">
        <v>431</v>
      </c>
      <c r="ZU2" s="256"/>
      <c r="ZV2" s="256" t="s">
        <v>464</v>
      </c>
      <c r="ZW2" s="256"/>
      <c r="ZX2" s="256" t="s">
        <v>560</v>
      </c>
      <c r="ZY2" s="256"/>
      <c r="ZZ2" s="256" t="s">
        <v>561</v>
      </c>
      <c r="AAA2" s="256"/>
      <c r="AAB2" s="256" t="s">
        <v>562</v>
      </c>
      <c r="AAC2" s="256"/>
      <c r="AAD2" s="256" t="s">
        <v>557</v>
      </c>
      <c r="AAE2" s="256"/>
      <c r="AAF2" s="256" t="s">
        <v>412</v>
      </c>
      <c r="AAG2" s="256"/>
      <c r="AAH2" s="256" t="s">
        <v>556</v>
      </c>
      <c r="AAI2" s="271"/>
      <c r="AAJ2" s="270" t="s">
        <v>184</v>
      </c>
      <c r="AAK2" s="256"/>
      <c r="AAL2" s="256" t="s">
        <v>559</v>
      </c>
      <c r="AAM2" s="256"/>
      <c r="AAN2" s="256" t="s">
        <v>429</v>
      </c>
      <c r="AAO2" s="256"/>
      <c r="AAP2" s="256" t="s">
        <v>430</v>
      </c>
      <c r="AAQ2" s="256"/>
      <c r="AAR2" s="256" t="s">
        <v>431</v>
      </c>
      <c r="AAS2" s="256"/>
      <c r="AAT2" s="256" t="s">
        <v>464</v>
      </c>
      <c r="AAU2" s="256"/>
      <c r="AAV2" s="256" t="s">
        <v>560</v>
      </c>
      <c r="AAW2" s="256"/>
      <c r="AAX2" s="256" t="s">
        <v>561</v>
      </c>
      <c r="AAY2" s="256"/>
      <c r="AAZ2" s="256" t="s">
        <v>562</v>
      </c>
      <c r="ABA2" s="256"/>
      <c r="ABB2" s="256" t="s">
        <v>557</v>
      </c>
      <c r="ABC2" s="256"/>
      <c r="ABD2" s="256" t="s">
        <v>412</v>
      </c>
      <c r="ABE2" s="256"/>
      <c r="ABF2" s="256" t="s">
        <v>556</v>
      </c>
      <c r="ABG2" s="271"/>
      <c r="ABH2" s="270" t="s">
        <v>184</v>
      </c>
      <c r="ABI2" s="256"/>
      <c r="ABJ2" s="256" t="s">
        <v>559</v>
      </c>
      <c r="ABK2" s="256"/>
      <c r="ABL2" s="256" t="s">
        <v>429</v>
      </c>
      <c r="ABM2" s="256"/>
      <c r="ABN2" s="256" t="s">
        <v>430</v>
      </c>
      <c r="ABO2" s="256"/>
      <c r="ABP2" s="256" t="s">
        <v>431</v>
      </c>
      <c r="ABQ2" s="256"/>
      <c r="ABR2" s="256" t="s">
        <v>464</v>
      </c>
      <c r="ABS2" s="256"/>
      <c r="ABT2" s="256" t="s">
        <v>560</v>
      </c>
      <c r="ABU2" s="256"/>
      <c r="ABV2" s="256" t="s">
        <v>561</v>
      </c>
      <c r="ABW2" s="256"/>
      <c r="ABX2" s="256" t="s">
        <v>562</v>
      </c>
      <c r="ABY2" s="256"/>
      <c r="ABZ2" s="256" t="s">
        <v>557</v>
      </c>
      <c r="ACA2" s="256"/>
      <c r="ACB2" s="256" t="s">
        <v>412</v>
      </c>
      <c r="ACC2" s="256"/>
      <c r="ACD2" s="256" t="s">
        <v>556</v>
      </c>
      <c r="ACE2" s="271"/>
      <c r="ACF2" s="433" t="str">
        <f t="shared" si="0"/>
        <v>Ecole</v>
      </c>
      <c r="ACG2" s="433">
        <f t="shared" si="0"/>
        <v>0</v>
      </c>
      <c r="ACH2" s="433">
        <f t="shared" si="0"/>
        <v>0</v>
      </c>
      <c r="ACI2" s="433">
        <f t="shared" si="0"/>
        <v>0</v>
      </c>
      <c r="ACJ2" s="433">
        <f t="shared" si="0"/>
        <v>0</v>
      </c>
      <c r="ACK2" s="433">
        <f t="shared" si="0"/>
        <v>0</v>
      </c>
      <c r="ACL2" s="433">
        <f t="shared" si="0"/>
        <v>0</v>
      </c>
      <c r="ACM2" s="433">
        <f t="shared" si="0"/>
        <v>0</v>
      </c>
      <c r="ACN2" s="433">
        <f t="shared" si="0"/>
        <v>0</v>
      </c>
      <c r="ACO2" s="433">
        <f t="shared" si="0"/>
        <v>0</v>
      </c>
      <c r="ACP2" s="433">
        <f t="shared" si="1"/>
        <v>0</v>
      </c>
      <c r="ACQ2" s="433">
        <f t="shared" si="1"/>
        <v>0</v>
      </c>
      <c r="ACR2" s="433">
        <f t="shared" si="1"/>
        <v>0</v>
      </c>
      <c r="ACS2" s="433">
        <f t="shared" si="1"/>
        <v>0</v>
      </c>
      <c r="ACT2" s="433">
        <f t="shared" si="1"/>
        <v>0</v>
      </c>
      <c r="ACU2" s="433">
        <f t="shared" si="1"/>
        <v>0</v>
      </c>
      <c r="ACV2" s="433">
        <f t="shared" si="1"/>
        <v>0</v>
      </c>
      <c r="ACW2" s="433">
        <f t="shared" si="1"/>
        <v>0</v>
      </c>
      <c r="ACX2" s="433">
        <f t="shared" si="1"/>
        <v>0</v>
      </c>
      <c r="ACY2" s="433">
        <f t="shared" si="1"/>
        <v>0</v>
      </c>
      <c r="ACZ2" s="433" t="str">
        <f t="shared" si="2"/>
        <v>ES</v>
      </c>
      <c r="ADA2" s="433">
        <f t="shared" si="2"/>
        <v>0</v>
      </c>
      <c r="ADB2" s="433">
        <f t="shared" si="2"/>
        <v>0</v>
      </c>
      <c r="ADC2" s="433">
        <f t="shared" si="2"/>
        <v>0</v>
      </c>
      <c r="ADD2" s="433">
        <f t="shared" si="2"/>
        <v>0</v>
      </c>
      <c r="ADE2" s="433">
        <f t="shared" si="2"/>
        <v>0</v>
      </c>
      <c r="ADF2" s="433">
        <f t="shared" si="2"/>
        <v>0</v>
      </c>
      <c r="ADG2" s="433">
        <f t="shared" si="2"/>
        <v>0</v>
      </c>
      <c r="ADH2" s="433">
        <f t="shared" si="2"/>
        <v>0</v>
      </c>
      <c r="ADI2" s="433">
        <f t="shared" si="2"/>
        <v>0</v>
      </c>
      <c r="ADJ2" s="433">
        <f t="shared" si="3"/>
        <v>0</v>
      </c>
      <c r="ADK2" s="433">
        <f t="shared" si="3"/>
        <v>0</v>
      </c>
      <c r="ADL2" s="433">
        <f t="shared" si="3"/>
        <v>0</v>
      </c>
      <c r="ADM2" s="433">
        <f t="shared" si="3"/>
        <v>0</v>
      </c>
      <c r="ADN2" s="433">
        <f t="shared" si="3"/>
        <v>0</v>
      </c>
      <c r="ADO2" s="433">
        <f t="shared" si="3"/>
        <v>0</v>
      </c>
      <c r="ADP2" s="433">
        <f t="shared" si="3"/>
        <v>0</v>
      </c>
      <c r="ADQ2" s="433">
        <f t="shared" si="3"/>
        <v>0</v>
      </c>
      <c r="ADR2" s="433">
        <f t="shared" si="3"/>
        <v>0</v>
      </c>
      <c r="ADS2" s="433">
        <f t="shared" si="3"/>
        <v>0</v>
      </c>
      <c r="ADT2" s="433" t="str">
        <f t="shared" si="4"/>
        <v>EMS</v>
      </c>
      <c r="ADU2" s="433">
        <f t="shared" si="4"/>
        <v>0</v>
      </c>
      <c r="ADV2" s="433">
        <f t="shared" si="4"/>
        <v>0</v>
      </c>
      <c r="ADW2" s="433">
        <f t="shared" si="4"/>
        <v>0</v>
      </c>
      <c r="ADX2" s="433">
        <f t="shared" si="4"/>
        <v>0</v>
      </c>
      <c r="ADY2" s="433">
        <f t="shared" si="4"/>
        <v>0</v>
      </c>
      <c r="ADZ2" s="433">
        <f t="shared" si="4"/>
        <v>0</v>
      </c>
      <c r="AEA2" s="433">
        <f t="shared" si="4"/>
        <v>0</v>
      </c>
      <c r="AEB2" s="433">
        <f t="shared" si="4"/>
        <v>0</v>
      </c>
      <c r="AEC2" s="433">
        <f t="shared" si="4"/>
        <v>0</v>
      </c>
      <c r="AED2" s="433">
        <f t="shared" si="5"/>
        <v>0</v>
      </c>
      <c r="AEE2" s="433">
        <f t="shared" si="5"/>
        <v>0</v>
      </c>
      <c r="AEF2" s="433">
        <f t="shared" si="5"/>
        <v>0</v>
      </c>
      <c r="AEG2" s="433">
        <f t="shared" si="5"/>
        <v>0</v>
      </c>
      <c r="AEH2" s="433">
        <f t="shared" si="5"/>
        <v>0</v>
      </c>
      <c r="AEI2" s="433">
        <f t="shared" si="5"/>
        <v>0</v>
      </c>
      <c r="AEJ2" s="433">
        <f t="shared" si="5"/>
        <v>0</v>
      </c>
      <c r="AEK2" s="433">
        <f t="shared" si="5"/>
        <v>0</v>
      </c>
      <c r="AEL2" s="433">
        <f t="shared" si="5"/>
        <v>0</v>
      </c>
      <c r="AEM2" s="433">
        <f t="shared" si="5"/>
        <v>0</v>
      </c>
      <c r="AEN2" s="433" t="str">
        <f t="shared" si="6"/>
        <v>Ville</v>
      </c>
      <c r="AEO2" s="433">
        <f t="shared" si="6"/>
        <v>0</v>
      </c>
      <c r="AEP2" s="433">
        <f t="shared" si="6"/>
        <v>0</v>
      </c>
      <c r="AEQ2" s="433">
        <f t="shared" si="6"/>
        <v>0</v>
      </c>
      <c r="AER2" s="433">
        <f t="shared" si="6"/>
        <v>0</v>
      </c>
      <c r="AES2" s="433">
        <f t="shared" si="6"/>
        <v>0</v>
      </c>
      <c r="AET2" s="433">
        <f t="shared" si="6"/>
        <v>0</v>
      </c>
      <c r="AEU2" s="433">
        <f t="shared" si="6"/>
        <v>0</v>
      </c>
      <c r="AEV2" s="433">
        <f t="shared" si="6"/>
        <v>0</v>
      </c>
      <c r="AEW2" s="433">
        <f t="shared" si="6"/>
        <v>0</v>
      </c>
      <c r="AEX2" s="433">
        <f t="shared" si="7"/>
        <v>0</v>
      </c>
      <c r="AEY2" s="433">
        <f t="shared" si="7"/>
        <v>0</v>
      </c>
      <c r="AEZ2" s="433">
        <f t="shared" si="7"/>
        <v>0</v>
      </c>
      <c r="AFA2" s="433">
        <f t="shared" si="7"/>
        <v>0</v>
      </c>
      <c r="AFB2" s="433">
        <f t="shared" si="7"/>
        <v>0</v>
      </c>
      <c r="AFC2" s="433">
        <f t="shared" si="7"/>
        <v>0</v>
      </c>
      <c r="AFD2" s="433">
        <f t="shared" si="7"/>
        <v>0</v>
      </c>
      <c r="AFE2" s="433">
        <f t="shared" si="7"/>
        <v>0</v>
      </c>
      <c r="AFF2" s="433">
        <f t="shared" si="7"/>
        <v>0</v>
      </c>
      <c r="AFG2" s="433">
        <f t="shared" si="7"/>
        <v>0</v>
      </c>
      <c r="AFH2" s="433" t="str">
        <f t="shared" si="8"/>
        <v>NC</v>
      </c>
      <c r="AFI2" s="433">
        <f t="shared" si="8"/>
        <v>0</v>
      </c>
      <c r="AFJ2" s="433">
        <f t="shared" si="8"/>
        <v>0</v>
      </c>
      <c r="AFK2" s="433">
        <f t="shared" si="8"/>
        <v>0</v>
      </c>
      <c r="AFL2" s="433">
        <f t="shared" si="8"/>
        <v>0</v>
      </c>
      <c r="AFM2" s="433">
        <f t="shared" si="8"/>
        <v>0</v>
      </c>
      <c r="AFN2" s="433">
        <f t="shared" si="8"/>
        <v>0</v>
      </c>
      <c r="AFO2" s="433">
        <f t="shared" si="8"/>
        <v>0</v>
      </c>
      <c r="AFP2" s="433">
        <f t="shared" si="8"/>
        <v>0</v>
      </c>
      <c r="AFQ2" s="433">
        <f t="shared" si="8"/>
        <v>0</v>
      </c>
      <c r="AFR2" s="433">
        <f t="shared" si="9"/>
        <v>0</v>
      </c>
      <c r="AFS2" s="433">
        <f t="shared" si="9"/>
        <v>0</v>
      </c>
      <c r="AFT2" s="433">
        <f t="shared" si="9"/>
        <v>0</v>
      </c>
      <c r="AFU2" s="433">
        <f t="shared" si="9"/>
        <v>0</v>
      </c>
      <c r="AFV2" s="433">
        <f t="shared" si="9"/>
        <v>0</v>
      </c>
      <c r="AFW2" s="433">
        <f t="shared" si="9"/>
        <v>0</v>
      </c>
      <c r="AFX2" s="433">
        <f t="shared" si="9"/>
        <v>0</v>
      </c>
      <c r="AFY2" s="433">
        <f t="shared" si="9"/>
        <v>0</v>
      </c>
      <c r="AFZ2" s="433">
        <f t="shared" si="9"/>
        <v>0</v>
      </c>
      <c r="AGA2" s="433">
        <f t="shared" si="9"/>
        <v>0</v>
      </c>
    </row>
    <row r="3" spans="1:859" x14ac:dyDescent="0.25">
      <c r="A3" t="str">
        <f>(Identité!C21)</f>
        <v>à renseigner</v>
      </c>
      <c r="B3" s="303" t="str">
        <f>(Identité!C22)</f>
        <v>à renseigner</v>
      </c>
      <c r="C3" s="303" t="str">
        <f>(Identité!C23)</f>
        <v>à renseigner</v>
      </c>
      <c r="D3" t="str">
        <f>Généralités!D30</f>
        <v>Non</v>
      </c>
      <c r="E3" s="177">
        <f>Généralités!D8</f>
        <v>0</v>
      </c>
      <c r="F3" s="178">
        <f>Généralités!F8</f>
        <v>0</v>
      </c>
      <c r="G3" s="177">
        <f>Généralités!D10</f>
        <v>0</v>
      </c>
      <c r="H3" s="178">
        <f>Généralités!F10</f>
        <v>0</v>
      </c>
      <c r="I3" s="177">
        <f>Généralités!D12</f>
        <v>0</v>
      </c>
      <c r="J3" s="178">
        <f>Généralités!F12</f>
        <v>0</v>
      </c>
      <c r="K3" s="177">
        <f>Généralités!D16</f>
        <v>0</v>
      </c>
      <c r="L3" s="178">
        <f>Généralités!F16</f>
        <v>0</v>
      </c>
      <c r="M3" s="177">
        <f>Généralités!D14</f>
        <v>0</v>
      </c>
      <c r="N3" s="178">
        <f>Généralités!F14</f>
        <v>0</v>
      </c>
      <c r="O3" s="177">
        <f>Généralités!D18</f>
        <v>0</v>
      </c>
      <c r="P3" s="177">
        <f>Généralités!D21</f>
        <v>0</v>
      </c>
      <c r="Q3" s="177">
        <f>Généralités!D25</f>
        <v>0</v>
      </c>
      <c r="R3" s="312">
        <f>Identité!D29</f>
        <v>0</v>
      </c>
      <c r="S3" s="313">
        <f>Identité!D40</f>
        <v>0</v>
      </c>
      <c r="T3" s="313">
        <f>'AFGSU 1'!D25</f>
        <v>0</v>
      </c>
      <c r="U3" s="177">
        <f>'AFGSU 1'!F25</f>
        <v>0</v>
      </c>
      <c r="V3" s="177">
        <f>'AFGSU 1'!H25</f>
        <v>0</v>
      </c>
      <c r="W3" s="177">
        <f>'AFGSU 1'!K25</f>
        <v>0</v>
      </c>
      <c r="X3" s="177">
        <f>'AFGSU 1'!M25</f>
        <v>0</v>
      </c>
      <c r="Y3" s="177">
        <f>'AFGSU 1'!O25</f>
        <v>0</v>
      </c>
      <c r="Z3" s="177">
        <f>'AFGSU 1'!R25</f>
        <v>0</v>
      </c>
      <c r="AA3" s="177">
        <f>'AFGSU 1'!T25</f>
        <v>0</v>
      </c>
      <c r="AB3" s="177">
        <f>'AFGSU 1'!V25</f>
        <v>0</v>
      </c>
      <c r="AC3" s="177">
        <f>'AFGSU 2'!D25</f>
        <v>0</v>
      </c>
      <c r="AD3" s="177">
        <f>'AFGSU 2'!F25</f>
        <v>0</v>
      </c>
      <c r="AE3" s="177">
        <f>'AFGSU 2'!H25</f>
        <v>0</v>
      </c>
      <c r="AF3" s="177">
        <f>'AFGSU 2'!K25</f>
        <v>0</v>
      </c>
      <c r="AG3" s="177">
        <f>'AFGSU 2'!M25</f>
        <v>0</v>
      </c>
      <c r="AH3" s="177">
        <f>'AFGSU 2'!O25</f>
        <v>0</v>
      </c>
      <c r="AI3" s="177">
        <f>'AFGSU 2'!R25</f>
        <v>0</v>
      </c>
      <c r="AJ3" s="177">
        <f>'AFGSU 2'!T25</f>
        <v>0</v>
      </c>
      <c r="AK3" s="177">
        <f>'AFGSU 2'!V25</f>
        <v>0</v>
      </c>
      <c r="AL3" s="177">
        <f>SUM('AFGSU 1'!F66,'AFGSU 1'!M66,'AFGSU 1'!T66)</f>
        <v>0</v>
      </c>
      <c r="AM3" s="177">
        <f>SUM('AFGSU 1'!F68,'AFGSU 1'!M68,'AFGSU 1'!T68)</f>
        <v>0</v>
      </c>
      <c r="AN3" s="177">
        <f>SUM('AFGSU 1'!F70,'AFGSU 1'!M70,'AFGSU 1'!T70)</f>
        <v>0</v>
      </c>
      <c r="AO3" s="177">
        <f>SUM('AFGSU 1'!F72,'AFGSU 1'!M72,'AFGSU 1'!T72)</f>
        <v>0</v>
      </c>
      <c r="AP3" s="177">
        <f>SUM('AFGSU 1'!F74,'AFGSU 1'!M74,'AFGSU 1'!T74)</f>
        <v>0</v>
      </c>
      <c r="AQ3" s="177">
        <f>SUM('AFGSU 2'!F174,'AFGSU 2'!M174,'AFGSU 2'!T174)</f>
        <v>0</v>
      </c>
      <c r="AR3" s="177">
        <f>SUM('AFGSU 2'!F176,'AFGSU 2'!M176,'AFGSU 2'!T176)</f>
        <v>0</v>
      </c>
      <c r="AS3" s="177">
        <f>SUM('AFGSU 2'!F178,'AFGSU 2'!M178,'AFGSU 2'!T178)</f>
        <v>0</v>
      </c>
      <c r="AT3" s="177">
        <f>SUM('AFGSU 2'!F180,'AFGSU 2'!M180,'AFGSU 2'!T180)</f>
        <v>0</v>
      </c>
      <c r="AU3" s="177">
        <f>SUM('AFGSU 2'!F182,'AFGSU 2'!M182,'AFGSU 2'!T182)</f>
        <v>0</v>
      </c>
      <c r="AV3" s="177">
        <f>'AFGSU SSE'!G39</f>
        <v>0</v>
      </c>
      <c r="AW3" s="313">
        <f>'AFGSU SSE'!I39</f>
        <v>0</v>
      </c>
      <c r="AX3" s="177">
        <f>'AFGSU SSE'!K39</f>
        <v>0</v>
      </c>
      <c r="AY3" s="313">
        <f>'AFGSU SSE'!M39</f>
        <v>0</v>
      </c>
      <c r="AZ3" s="177">
        <f>'AFGSU SSE'!O39</f>
        <v>0</v>
      </c>
      <c r="BA3" s="177">
        <f>'AFGSU SSE'!Q39</f>
        <v>0</v>
      </c>
      <c r="BB3" s="177">
        <f>'AFGSU SSE'!S39</f>
        <v>0</v>
      </c>
      <c r="BC3" s="177">
        <f>'AFGSU SSE'!U39</f>
        <v>0</v>
      </c>
      <c r="BD3" s="177">
        <f>'AFGSU SSE'!W39</f>
        <v>0</v>
      </c>
      <c r="BE3" s="177">
        <f>'AFGSU SSE'!Y39</f>
        <v>0</v>
      </c>
      <c r="BF3" s="177">
        <f>'AFGSU SSE'!AA39</f>
        <v>0</v>
      </c>
      <c r="BG3" s="177">
        <f>'AFGSU SSE'!AC39</f>
        <v>0</v>
      </c>
      <c r="BH3" s="177">
        <f>'AFGSU SSE'!AE39</f>
        <v>0</v>
      </c>
      <c r="BI3" s="177">
        <f>'AFGSU SSE'!AG39</f>
        <v>0</v>
      </c>
      <c r="BJ3" s="177">
        <f>'AFGSU SSE'!AI39</f>
        <v>0</v>
      </c>
      <c r="BK3" s="177">
        <f>'AFGSU SSE'!AK39</f>
        <v>0</v>
      </c>
      <c r="BL3" s="177">
        <f>'AFGSU SSE'!AM39</f>
        <v>0</v>
      </c>
      <c r="BM3" s="177">
        <f>'AFGSU SSE'!AO39</f>
        <v>0</v>
      </c>
      <c r="BN3" s="177">
        <f>'AFGSU SSE'!AQ39</f>
        <v>0</v>
      </c>
      <c r="BO3" s="177">
        <f>'AFGSU SSE'!AS39</f>
        <v>0</v>
      </c>
      <c r="BP3" s="177">
        <f>'AFGSU SSE'!G49</f>
        <v>0</v>
      </c>
      <c r="BQ3" s="177">
        <f>'AFGSU SSE'!I49</f>
        <v>0</v>
      </c>
      <c r="BR3" s="177">
        <f>'AFGSU SSE'!K49</f>
        <v>0</v>
      </c>
      <c r="BS3" s="177">
        <f>'AFGSU SSE'!M49</f>
        <v>0</v>
      </c>
      <c r="BT3" s="177">
        <f>'AFGSU SSE'!O49</f>
        <v>0</v>
      </c>
      <c r="BU3" s="177">
        <f>'AFGSU SSE'!Q49</f>
        <v>0</v>
      </c>
      <c r="BV3" s="177">
        <f>'AFGSU SSE'!S49</f>
        <v>0</v>
      </c>
      <c r="BW3" s="177">
        <f>'AFGSU SSE'!U49</f>
        <v>0</v>
      </c>
      <c r="BX3" s="177">
        <f>'AFGSU SSE'!W49</f>
        <v>0</v>
      </c>
      <c r="BY3" s="177">
        <f>'AFGSU SSE'!Y49</f>
        <v>0</v>
      </c>
      <c r="BZ3" s="177">
        <f>'AFGSU SSE'!AA49</f>
        <v>0</v>
      </c>
      <c r="CA3" s="177">
        <f>'AFGSU SSE'!AC49</f>
        <v>0</v>
      </c>
      <c r="CB3" s="177">
        <f>'AFGSU SSE'!AE49</f>
        <v>0</v>
      </c>
      <c r="CC3" s="177">
        <f>'AFGSU SSE'!AG49</f>
        <v>0</v>
      </c>
      <c r="CD3" s="177">
        <f>'AFGSU SSE'!AI49</f>
        <v>0</v>
      </c>
      <c r="CE3" s="177">
        <f>'AFGSU SSE'!AK49</f>
        <v>0</v>
      </c>
      <c r="CF3" s="177">
        <f>'AFGSU SSE'!AM49</f>
        <v>0</v>
      </c>
      <c r="CG3" s="177">
        <f>'AFGSU SSE'!AO49</f>
        <v>0</v>
      </c>
      <c r="CH3" s="177">
        <f>'AFGSU SSE'!AQ49</f>
        <v>0</v>
      </c>
      <c r="CI3" s="177">
        <f>'AFGSU SSE'!AS49</f>
        <v>0</v>
      </c>
      <c r="CJ3" s="177">
        <f>'AFGSU SSE'!G51</f>
        <v>0</v>
      </c>
      <c r="CK3" s="177">
        <f>'AFGSU SSE'!I51</f>
        <v>0</v>
      </c>
      <c r="CL3" s="177">
        <f>'AFGSU SSE'!K51</f>
        <v>0</v>
      </c>
      <c r="CM3" s="177">
        <f>'AFGSU SSE'!M51</f>
        <v>0</v>
      </c>
      <c r="CN3" s="177">
        <f>'AFGSU SSE'!O51</f>
        <v>0</v>
      </c>
      <c r="CO3" s="177">
        <f>'AFGSU SSE'!Q51</f>
        <v>0</v>
      </c>
      <c r="CP3" s="177">
        <f>'AFGSU SSE'!S51</f>
        <v>0</v>
      </c>
      <c r="CQ3" s="177">
        <f>'AFGSU SSE'!U51</f>
        <v>0</v>
      </c>
      <c r="CR3" s="177">
        <f>'AFGSU SSE'!W51</f>
        <v>0</v>
      </c>
      <c r="CS3" s="177">
        <f>'AFGSU SSE'!Y51</f>
        <v>0</v>
      </c>
      <c r="CT3" s="177">
        <f>'AFGSU SSE'!AA51</f>
        <v>0</v>
      </c>
      <c r="CU3" s="177">
        <f>'AFGSU SSE'!AC51</f>
        <v>0</v>
      </c>
      <c r="CV3" s="177">
        <f>'AFGSU SSE'!AE51</f>
        <v>0</v>
      </c>
      <c r="CW3" s="177">
        <f>'AFGSU SSE'!AG51</f>
        <v>0</v>
      </c>
      <c r="CX3" s="177">
        <f>'AFGSU SSE'!AI51</f>
        <v>0</v>
      </c>
      <c r="CY3" s="177">
        <f>'AFGSU SSE'!AK51</f>
        <v>0</v>
      </c>
      <c r="CZ3" s="177">
        <f>'AFGSU SSE'!AM51</f>
        <v>0</v>
      </c>
      <c r="DA3" s="177">
        <f>'AFGSU SSE'!AO51</f>
        <v>0</v>
      </c>
      <c r="DB3" s="177">
        <f>'AFGSU SSE'!AQ51</f>
        <v>0</v>
      </c>
      <c r="DC3" s="177">
        <f>'AFGSU SSE'!AS51</f>
        <v>0</v>
      </c>
      <c r="DD3" s="177">
        <f>'AFGSU SSE'!G53</f>
        <v>0</v>
      </c>
      <c r="DE3" s="177">
        <f>'AFGSU SSE'!I53</f>
        <v>0</v>
      </c>
      <c r="DF3" s="177">
        <f>'AFGSU SSE'!K53</f>
        <v>0</v>
      </c>
      <c r="DG3" s="177">
        <f>'AFGSU SSE'!M53</f>
        <v>0</v>
      </c>
      <c r="DH3" s="177">
        <f>'AFGSU SSE'!O53</f>
        <v>0</v>
      </c>
      <c r="DI3" s="177">
        <f>'AFGSU SSE'!Q53</f>
        <v>0</v>
      </c>
      <c r="DJ3" s="177">
        <f>'AFGSU SSE'!S53</f>
        <v>0</v>
      </c>
      <c r="DK3" s="177">
        <f>'AFGSU SSE'!U53</f>
        <v>0</v>
      </c>
      <c r="DL3" s="177">
        <f>'AFGSU SSE'!W53</f>
        <v>0</v>
      </c>
      <c r="DM3" s="177">
        <f>'AFGSU SSE'!Y53</f>
        <v>0</v>
      </c>
      <c r="DN3" s="177">
        <f>'AFGSU SSE'!AA53</f>
        <v>0</v>
      </c>
      <c r="DO3" s="177">
        <f>'AFGSU SSE'!AC53</f>
        <v>0</v>
      </c>
      <c r="DP3" s="177">
        <f>'AFGSU SSE'!AE53</f>
        <v>0</v>
      </c>
      <c r="DQ3" s="177">
        <f>'AFGSU SSE'!AG53</f>
        <v>0</v>
      </c>
      <c r="DR3" s="177">
        <f>'AFGSU SSE'!AI53</f>
        <v>0</v>
      </c>
      <c r="DS3" s="177">
        <f>'AFGSU SSE'!AK53</f>
        <v>0</v>
      </c>
      <c r="DT3" s="177">
        <f>'AFGSU SSE'!AM53</f>
        <v>0</v>
      </c>
      <c r="DU3" s="177">
        <f>'AFGSU SSE'!AO53</f>
        <v>0</v>
      </c>
      <c r="DV3" s="177">
        <f>'AFGSU SSE'!AQ53</f>
        <v>0</v>
      </c>
      <c r="DW3" s="177">
        <f>'AFGSU SSE'!AS53</f>
        <v>0</v>
      </c>
      <c r="DX3" s="177">
        <f>'AFGSU SSE'!G55</f>
        <v>0</v>
      </c>
      <c r="DY3" s="177">
        <f>'AFGSU SSE'!I55</f>
        <v>0</v>
      </c>
      <c r="DZ3" s="177">
        <f>'AFGSU SSE'!K55</f>
        <v>0</v>
      </c>
      <c r="EA3" s="177">
        <f>'AFGSU SSE'!M55</f>
        <v>0</v>
      </c>
      <c r="EB3" s="177">
        <f>'AFGSU SSE'!O55</f>
        <v>0</v>
      </c>
      <c r="EC3" s="177">
        <f>'AFGSU SSE'!Q55</f>
        <v>0</v>
      </c>
      <c r="ED3" s="177">
        <f>'AFGSU SSE'!S55</f>
        <v>0</v>
      </c>
      <c r="EE3" s="177">
        <f>'AFGSU SSE'!U55</f>
        <v>0</v>
      </c>
      <c r="EF3" s="177">
        <f>'AFGSU SSE'!W55</f>
        <v>0</v>
      </c>
      <c r="EG3" s="177">
        <f>'AFGSU SSE'!Y55</f>
        <v>0</v>
      </c>
      <c r="EH3" s="177">
        <f>'AFGSU SSE'!AA55</f>
        <v>0</v>
      </c>
      <c r="EI3" s="177">
        <f>'AFGSU SSE'!AC55</f>
        <v>0</v>
      </c>
      <c r="EJ3" s="177">
        <f>'AFGSU SSE'!AE55</f>
        <v>0</v>
      </c>
      <c r="EK3" s="177">
        <f>'AFGSU SSE'!AG55</f>
        <v>0</v>
      </c>
      <c r="EL3" s="177">
        <f>'AFGSU SSE'!AI55</f>
        <v>0</v>
      </c>
      <c r="EM3" s="177">
        <f>'AFGSU SSE'!AK55</f>
        <v>0</v>
      </c>
      <c r="EN3" s="177">
        <f>'AFGSU SSE'!AM55</f>
        <v>0</v>
      </c>
      <c r="EO3" s="177">
        <f>'AFGSU SSE'!AO55</f>
        <v>0</v>
      </c>
      <c r="EP3" s="177">
        <f>'AFGSU SSE'!AQ55</f>
        <v>0</v>
      </c>
      <c r="EQ3" s="177">
        <f>'AFGSU SSE'!AS55</f>
        <v>0</v>
      </c>
      <c r="ER3" s="177">
        <f>'AFGSU SSE'!G57</f>
        <v>0</v>
      </c>
      <c r="ES3" s="177">
        <f>'AFGSU SSE'!I57</f>
        <v>0</v>
      </c>
      <c r="ET3" s="177">
        <f>'AFGSU SSE'!K57</f>
        <v>0</v>
      </c>
      <c r="EU3" s="177">
        <f>'AFGSU SSE'!M57</f>
        <v>0</v>
      </c>
      <c r="EV3" s="177">
        <f>'AFGSU SSE'!O57</f>
        <v>0</v>
      </c>
      <c r="EW3" s="177">
        <f>'AFGSU SSE'!Q57</f>
        <v>0</v>
      </c>
      <c r="EX3" s="177">
        <f>'AFGSU SSE'!S57</f>
        <v>0</v>
      </c>
      <c r="EY3" s="177">
        <f>'AFGSU SSE'!U57</f>
        <v>0</v>
      </c>
      <c r="EZ3" s="177">
        <f>'AFGSU SSE'!W57</f>
        <v>0</v>
      </c>
      <c r="FA3" s="177">
        <f>'AFGSU SSE'!Y57</f>
        <v>0</v>
      </c>
      <c r="FB3" s="177">
        <f>'AFGSU SSE'!AA57</f>
        <v>0</v>
      </c>
      <c r="FC3" s="177">
        <f>'AFGSU SSE'!AC57</f>
        <v>0</v>
      </c>
      <c r="FD3" s="177">
        <f>'AFGSU SSE'!AE57</f>
        <v>0</v>
      </c>
      <c r="FE3" s="177">
        <f>'AFGSU SSE'!AG57</f>
        <v>0</v>
      </c>
      <c r="FF3" s="177">
        <f>'AFGSU SSE'!AI57</f>
        <v>0</v>
      </c>
      <c r="FG3" s="177">
        <f>'AFGSU SSE'!AK57</f>
        <v>0</v>
      </c>
      <c r="FH3" s="177">
        <f>'AFGSU SSE'!AM57</f>
        <v>0</v>
      </c>
      <c r="FI3" s="177">
        <f>'AFGSU SSE'!AO57</f>
        <v>0</v>
      </c>
      <c r="FJ3" s="177">
        <f>'AFGSU SSE'!AQ57</f>
        <v>0</v>
      </c>
      <c r="FK3" s="177">
        <f>'AFGSU SSE'!AS57</f>
        <v>0</v>
      </c>
      <c r="FL3" s="177">
        <f>SUM(Pédagogie!D9,Pédagogie!D11)</f>
        <v>0</v>
      </c>
      <c r="FM3">
        <f>SUM(Pédagogie!H9,Pédagogie!H11)</f>
        <v>0</v>
      </c>
      <c r="FN3" s="177">
        <f>Pédagogie!D13</f>
        <v>0</v>
      </c>
      <c r="FO3">
        <f>Pédagogie!H13</f>
        <v>0</v>
      </c>
      <c r="FP3" s="177">
        <f>Pédagogie!D16</f>
        <v>0</v>
      </c>
      <c r="FQ3">
        <f>Pédagogie!H16</f>
        <v>0</v>
      </c>
      <c r="FR3" s="177">
        <f>Pédagogie!D18</f>
        <v>0</v>
      </c>
      <c r="FS3">
        <f>Pédagogie!H18</f>
        <v>0</v>
      </c>
      <c r="FT3" s="177">
        <f>Pédagogie!D20</f>
        <v>0</v>
      </c>
      <c r="FU3">
        <f>Pédagogie!H20</f>
        <v>0</v>
      </c>
      <c r="FV3" s="177">
        <f>Pédagogie!D23</f>
        <v>0</v>
      </c>
      <c r="FW3">
        <f>Pédagogie!H23</f>
        <v>0</v>
      </c>
      <c r="FX3" s="177">
        <f>Pédagogie!D25</f>
        <v>0</v>
      </c>
      <c r="FY3">
        <f>Pédagogie!H25</f>
        <v>0</v>
      </c>
      <c r="FZ3" s="177">
        <f>Pédagogie!D28</f>
        <v>0</v>
      </c>
      <c r="GA3">
        <f>Pédagogie!H28</f>
        <v>0</v>
      </c>
      <c r="GB3" s="177">
        <f>SUM(Pédagogie!D32:D35)</f>
        <v>0</v>
      </c>
      <c r="GC3">
        <f>SUM(Pédagogie!H32:H35)</f>
        <v>0</v>
      </c>
      <c r="GD3">
        <f>SUM('AFGSU 1'!D27:H27,'AFGSU 1'!K27:O27)</f>
        <v>0</v>
      </c>
      <c r="GE3" s="198">
        <v>14</v>
      </c>
      <c r="GF3">
        <f>PRODUCT(GD3,GE3)</f>
        <v>0</v>
      </c>
      <c r="GG3" s="315">
        <f>'AFGSU 1'!T55</f>
        <v>0</v>
      </c>
      <c r="GH3" s="198">
        <v>7</v>
      </c>
      <c r="GI3">
        <f>PRODUCT(GG3,GH3)</f>
        <v>0</v>
      </c>
      <c r="GJ3">
        <f>SUM('AFGSU 2'!D27:H27,'AFGSU 2'!K27:O27)</f>
        <v>0</v>
      </c>
      <c r="GK3" s="198">
        <v>21</v>
      </c>
      <c r="GL3">
        <f>PRODUCT(GJ3,GK3)</f>
        <v>0</v>
      </c>
      <c r="GM3">
        <f>'AFGSU 2'!T96</f>
        <v>0</v>
      </c>
      <c r="GN3" s="198">
        <v>7</v>
      </c>
      <c r="GO3">
        <f>PRODUCT(GM3,GN3)</f>
        <v>0</v>
      </c>
      <c r="GP3" s="177">
        <f>Réglementées!D9</f>
        <v>0</v>
      </c>
      <c r="GQ3">
        <f>Réglementées!H9</f>
        <v>0</v>
      </c>
      <c r="GR3" s="177">
        <f>Réglementées!D12</f>
        <v>0</v>
      </c>
      <c r="GS3">
        <f>Réglementées!H12</f>
        <v>0</v>
      </c>
      <c r="GT3" s="177">
        <f>Réglementées!D13</f>
        <v>0</v>
      </c>
      <c r="GU3">
        <f>Réglementées!H13</f>
        <v>0</v>
      </c>
      <c r="GV3" s="177">
        <f>Réglementées!D14</f>
        <v>0</v>
      </c>
      <c r="GW3">
        <f>Réglementées!H14</f>
        <v>0</v>
      </c>
      <c r="GX3" s="177">
        <f>Réglementées!D16</f>
        <v>0</v>
      </c>
      <c r="GY3" s="303">
        <f>Réglementées!H16</f>
        <v>0</v>
      </c>
      <c r="GZ3" s="177">
        <f>Réglementées!D18</f>
        <v>0</v>
      </c>
      <c r="HA3" s="303">
        <f>Réglementées!H18</f>
        <v>0</v>
      </c>
      <c r="HB3" s="177">
        <f>Réglementées!D20</f>
        <v>0</v>
      </c>
      <c r="HC3">
        <f>Réglementées!H20</f>
        <v>0</v>
      </c>
      <c r="HD3" s="177">
        <f>Réglementées!D22</f>
        <v>0</v>
      </c>
      <c r="HE3">
        <f>Réglementées!H22</f>
        <v>0</v>
      </c>
      <c r="HF3" s="177">
        <f>Réglementées!D24</f>
        <v>0</v>
      </c>
      <c r="HG3">
        <f>Réglementées!H24</f>
        <v>0</v>
      </c>
      <c r="HH3" s="177">
        <f>SUM(Réglementées!D27:D31)</f>
        <v>0</v>
      </c>
      <c r="HI3">
        <f>SUM(Réglementées!H27:H31)</f>
        <v>0</v>
      </c>
      <c r="HJ3" s="177">
        <f>SUM(Réglementées!D34:D36)</f>
        <v>0</v>
      </c>
      <c r="HK3">
        <f>SUM(Réglementées!H34:H36)</f>
        <v>0</v>
      </c>
      <c r="HN3" s="177">
        <f>SUM(Autres!E9:E57)</f>
        <v>0</v>
      </c>
      <c r="HO3">
        <f>SUM(Autres!I9:I57)</f>
        <v>0</v>
      </c>
      <c r="HP3" s="177">
        <f>SUM(Réglementées!D39:D48)</f>
        <v>0</v>
      </c>
      <c r="HQ3">
        <f>SUM(Réglementées!H39:H48)</f>
        <v>0</v>
      </c>
      <c r="HR3" s="177">
        <f>SUM('AFGSU SSE'!G39:AS39)</f>
        <v>0</v>
      </c>
      <c r="HS3">
        <f>Listes!J30</f>
        <v>0</v>
      </c>
      <c r="HV3">
        <f>Identité!D29</f>
        <v>0</v>
      </c>
      <c r="HW3">
        <f>Identité!D40</f>
        <v>0</v>
      </c>
      <c r="HX3" s="177">
        <f>Généralités!D8</f>
        <v>0</v>
      </c>
      <c r="HY3" s="178">
        <f>Généralités!F8</f>
        <v>0</v>
      </c>
      <c r="HZ3" s="177">
        <f>Généralités!D10</f>
        <v>0</v>
      </c>
      <c r="IA3" s="178">
        <f>Généralités!F10</f>
        <v>0</v>
      </c>
      <c r="IB3" s="177">
        <f>Généralités!D12</f>
        <v>0</v>
      </c>
      <c r="IC3" s="178">
        <f>Généralités!F12</f>
        <v>0</v>
      </c>
      <c r="ID3" s="177">
        <f>Généralités!D16</f>
        <v>0</v>
      </c>
      <c r="IE3" s="178">
        <f>Généralités!F16</f>
        <v>0</v>
      </c>
      <c r="IF3" s="177">
        <f>Généralités!D14</f>
        <v>0</v>
      </c>
      <c r="IG3" s="178">
        <f>Généralités!F14</f>
        <v>0</v>
      </c>
      <c r="IH3" s="177">
        <f>Généralités!D18</f>
        <v>0</v>
      </c>
      <c r="II3" s="177">
        <f>Généralités!D21</f>
        <v>0</v>
      </c>
      <c r="IJ3" s="177">
        <f>Généralités!D25</f>
        <v>0</v>
      </c>
      <c r="IK3" t="str">
        <f>Généralités!D30</f>
        <v>Non</v>
      </c>
      <c r="IL3" s="177">
        <f>Pédagogie!D38</f>
        <v>0</v>
      </c>
      <c r="IM3">
        <f>Pédagogie!H38</f>
        <v>0</v>
      </c>
      <c r="IN3" s="177">
        <f>Pédagogie!D9</f>
        <v>0</v>
      </c>
      <c r="IO3">
        <f>Pédagogie!H9</f>
        <v>0</v>
      </c>
      <c r="IP3" s="177">
        <f>Pédagogie!D11</f>
        <v>0</v>
      </c>
      <c r="IQ3">
        <f>Pédagogie!H11</f>
        <v>0</v>
      </c>
      <c r="IR3" s="177">
        <f>Pédagogie!D13</f>
        <v>0</v>
      </c>
      <c r="IS3">
        <f>Pédagogie!H13</f>
        <v>0</v>
      </c>
      <c r="IT3" s="177">
        <f>Pédagogie!D16</f>
        <v>0</v>
      </c>
      <c r="IU3">
        <f>Pédagogie!H16</f>
        <v>0</v>
      </c>
      <c r="IV3" s="177">
        <f>Pédagogie!D18</f>
        <v>0</v>
      </c>
      <c r="IW3">
        <f>Pédagogie!H18</f>
        <v>0</v>
      </c>
      <c r="IX3" s="177">
        <f>Pédagogie!D20</f>
        <v>0</v>
      </c>
      <c r="IY3">
        <f>Pédagogie!H20</f>
        <v>0</v>
      </c>
      <c r="IZ3" s="177">
        <f>Pédagogie!D28</f>
        <v>0</v>
      </c>
      <c r="JA3" s="303">
        <f>Pédagogie!H28</f>
        <v>0</v>
      </c>
      <c r="JB3" s="177">
        <f>Pédagogie!D23</f>
        <v>0</v>
      </c>
      <c r="JC3">
        <f>Pédagogie!H23</f>
        <v>0</v>
      </c>
      <c r="JD3" s="177">
        <f>Pédagogie!D25</f>
        <v>0</v>
      </c>
      <c r="JE3">
        <f>Pédagogie!H25</f>
        <v>0</v>
      </c>
      <c r="JF3" s="177">
        <f>SUM(Pédagogie!D32:D35)</f>
        <v>0</v>
      </c>
      <c r="JG3">
        <f>SUM(Pédagogie!H32:H35)</f>
        <v>0</v>
      </c>
      <c r="JH3">
        <f>SUM('AFGSU 1'!D27:H27,'AFGSU 1'!K27:O27)</f>
        <v>0</v>
      </c>
      <c r="JI3" s="198">
        <v>14</v>
      </c>
      <c r="JJ3">
        <f>PRODUCT(JH3,JI3)</f>
        <v>0</v>
      </c>
      <c r="JK3">
        <f>'AFGSU 1'!F55</f>
        <v>0</v>
      </c>
      <c r="JL3">
        <f>'AFGSU 1'!M55</f>
        <v>0</v>
      </c>
      <c r="JM3" s="177">
        <f>'AFGSU 1'!D25</f>
        <v>0</v>
      </c>
      <c r="JN3" s="177">
        <f>'AFGSU 1'!F25</f>
        <v>0</v>
      </c>
      <c r="JO3" s="177">
        <f>'AFGSU 1'!H25</f>
        <v>0</v>
      </c>
      <c r="JP3" s="177">
        <f>'AFGSU 1'!K25</f>
        <v>0</v>
      </c>
      <c r="JQ3" s="177">
        <f>'AFGSU 1'!M25</f>
        <v>0</v>
      </c>
      <c r="JR3" s="177">
        <f>'AFGSU 1'!O25</f>
        <v>0</v>
      </c>
      <c r="JS3" s="177">
        <f>'AFGSU 1'!F39</f>
        <v>0</v>
      </c>
      <c r="JT3" s="177">
        <f>'AFGSU 1'!F41</f>
        <v>0</v>
      </c>
      <c r="JU3" s="177">
        <f>'AFGSU 1'!F43</f>
        <v>0</v>
      </c>
      <c r="JV3" s="177">
        <f>'AFGSU 1'!F45</f>
        <v>0</v>
      </c>
      <c r="JW3" s="177">
        <f>'AFGSU 1'!F47</f>
        <v>0</v>
      </c>
      <c r="JX3" s="177">
        <f>'AFGSU 1'!F49</f>
        <v>0</v>
      </c>
      <c r="JY3" s="177">
        <f>'AFGSU 1'!F51</f>
        <v>0</v>
      </c>
      <c r="JZ3" s="177">
        <f>'AFGSU 1'!F53</f>
        <v>0</v>
      </c>
      <c r="KA3" s="177">
        <f>'AFGSU 1'!M39</f>
        <v>0</v>
      </c>
      <c r="KB3" s="177">
        <f>'AFGSU 1'!M41</f>
        <v>0</v>
      </c>
      <c r="KC3" s="177">
        <f>'AFGSU 1'!M43</f>
        <v>0</v>
      </c>
      <c r="KD3" s="177">
        <f>'AFGSU 1'!M45</f>
        <v>0</v>
      </c>
      <c r="KE3" s="177">
        <f>'AFGSU 1'!M47</f>
        <v>0</v>
      </c>
      <c r="KF3" s="177">
        <f>'AFGSU 1'!M49</f>
        <v>0</v>
      </c>
      <c r="KG3" s="177">
        <f>'AFGSU 1'!M51</f>
        <v>0</v>
      </c>
      <c r="KH3" s="177">
        <f>'AFGSU 1'!M53</f>
        <v>0</v>
      </c>
      <c r="KI3" s="177">
        <f>'AFGSU 1'!F66</f>
        <v>0</v>
      </c>
      <c r="KJ3" s="177">
        <f>'AFGSU 1'!F68</f>
        <v>0</v>
      </c>
      <c r="KK3" s="177">
        <f>'AFGSU 1'!F70</f>
        <v>0</v>
      </c>
      <c r="KL3" s="177">
        <f>'AFGSU 1'!F72</f>
        <v>0</v>
      </c>
      <c r="KM3" s="177">
        <f>'AFGSU 1'!F74</f>
        <v>0</v>
      </c>
      <c r="KN3" s="177">
        <f>'AFGSU 1'!M66</f>
        <v>0</v>
      </c>
      <c r="KO3" s="177">
        <f>'AFGSU 1'!M68</f>
        <v>0</v>
      </c>
      <c r="KP3" s="177">
        <f>'AFGSU 1'!M70</f>
        <v>0</v>
      </c>
      <c r="KQ3" s="177">
        <f>'AFGSU 1'!M72</f>
        <v>0</v>
      </c>
      <c r="KR3" s="177">
        <f>'AFGSU 1'!M74</f>
        <v>0</v>
      </c>
      <c r="KS3">
        <f>'AFGSU 1'!T55</f>
        <v>0</v>
      </c>
      <c r="KT3" s="198">
        <v>7</v>
      </c>
      <c r="KU3">
        <f>PRODUCT(KS3,KT3)</f>
        <v>0</v>
      </c>
      <c r="KV3" s="177">
        <f>'AFGSU 1'!R25</f>
        <v>0</v>
      </c>
      <c r="KW3" s="177">
        <f>'AFGSU 1'!T25</f>
        <v>0</v>
      </c>
      <c r="KX3" s="177">
        <f>'AFGSU 1'!V25</f>
        <v>0</v>
      </c>
      <c r="KY3" s="177">
        <f>'AFGSU 1'!T39</f>
        <v>0</v>
      </c>
      <c r="KZ3" s="177">
        <f>'AFGSU 1'!T41</f>
        <v>0</v>
      </c>
      <c r="LA3" s="177">
        <f>'AFGSU 1'!T43</f>
        <v>0</v>
      </c>
      <c r="LB3" s="177">
        <f>'AFGSU 1'!T45</f>
        <v>0</v>
      </c>
      <c r="LC3" s="177">
        <f>'AFGSU 1'!T47</f>
        <v>0</v>
      </c>
      <c r="LD3" s="177">
        <f>'AFGSU 1'!T49</f>
        <v>0</v>
      </c>
      <c r="LE3" s="177">
        <f>'AFGSU 1'!T51</f>
        <v>0</v>
      </c>
      <c r="LF3" s="177">
        <f>'AFGSU 1'!T53</f>
        <v>0</v>
      </c>
      <c r="LG3" s="177">
        <f>'AFGSU 1'!T66</f>
        <v>0</v>
      </c>
      <c r="LH3" s="177">
        <f>'AFGSU 1'!T68</f>
        <v>0</v>
      </c>
      <c r="LI3" s="177">
        <f>'AFGSU 1'!T70</f>
        <v>0</v>
      </c>
      <c r="LJ3" s="177">
        <f>'AFGSU 1'!T72</f>
        <v>0</v>
      </c>
      <c r="LK3" s="177">
        <f>'AFGSU 1'!T74</f>
        <v>0</v>
      </c>
      <c r="LL3">
        <f>SUM('AFGSU 2'!D27:H27,'AFGSU 2'!K27:O27)</f>
        <v>0</v>
      </c>
      <c r="LM3" s="198">
        <v>21</v>
      </c>
      <c r="LN3">
        <f>PRODUCT(LL3,LM3)</f>
        <v>0</v>
      </c>
      <c r="LO3">
        <f>'AFGSU 2'!F96</f>
        <v>0</v>
      </c>
      <c r="LP3">
        <f>'AFGSU 2'!M96</f>
        <v>0</v>
      </c>
      <c r="LQ3" s="177">
        <f>'AFGSU 2'!D25</f>
        <v>0</v>
      </c>
      <c r="LR3" s="177">
        <f>'AFGSU 2'!F25</f>
        <v>0</v>
      </c>
      <c r="LS3" s="177">
        <f>'AFGSU 2'!H25</f>
        <v>0</v>
      </c>
      <c r="LT3" s="177">
        <f>'AFGSU 2'!K25</f>
        <v>0</v>
      </c>
      <c r="LU3" s="177">
        <f>'AFGSU 2'!M25</f>
        <v>0</v>
      </c>
      <c r="LV3" s="177">
        <f>'AFGSU 2'!O25</f>
        <v>0</v>
      </c>
      <c r="LW3" s="177">
        <f>'AFGSU 2'!F39</f>
        <v>0</v>
      </c>
      <c r="LX3" s="177">
        <f>'AFGSU 2'!F41</f>
        <v>0</v>
      </c>
      <c r="LY3" s="177">
        <f>'AFGSU 2'!F43</f>
        <v>0</v>
      </c>
      <c r="LZ3" s="177">
        <f>'AFGSU 2'!F45</f>
        <v>0</v>
      </c>
      <c r="MA3" s="177">
        <f>'AFGSU 2'!F47</f>
        <v>0</v>
      </c>
      <c r="MB3" s="177">
        <f>'AFGSU 2'!F49</f>
        <v>0</v>
      </c>
      <c r="MC3" s="177">
        <f>'AFGSU 2'!F51</f>
        <v>0</v>
      </c>
      <c r="MD3" s="177">
        <f>'AFGSU 2'!F53</f>
        <v>0</v>
      </c>
      <c r="ME3" s="177">
        <f>'AFGSU 2'!F55</f>
        <v>0</v>
      </c>
      <c r="MF3" s="177">
        <f>'AFGSU 2'!F57</f>
        <v>0</v>
      </c>
      <c r="MG3" s="177">
        <f>'AFGSU 2'!F59</f>
        <v>0</v>
      </c>
      <c r="MH3" s="177">
        <f>'AFGSU 2'!F61</f>
        <v>0</v>
      </c>
      <c r="MI3" s="177">
        <f>'AFGSU 2'!F63</f>
        <v>0</v>
      </c>
      <c r="MJ3" s="177">
        <f>'AFGSU 2'!F65</f>
        <v>0</v>
      </c>
      <c r="MK3" s="177">
        <f>SUM('AFGSU 2'!F67:F68)</f>
        <v>0</v>
      </c>
      <c r="ML3" s="177">
        <f>'AFGSU 2'!F70</f>
        <v>0</v>
      </c>
      <c r="MM3" s="177">
        <f>'AFGSU 2'!F72</f>
        <v>0</v>
      </c>
      <c r="MN3" s="177">
        <f>'AFGSU 2'!F74</f>
        <v>0</v>
      </c>
      <c r="MO3" s="177">
        <f>'AFGSU 2'!F76</f>
        <v>0</v>
      </c>
      <c r="MP3" s="177">
        <f>'AFGSU 2'!F78</f>
        <v>0</v>
      </c>
      <c r="MQ3" s="177">
        <f>'AFGSU 2'!F80</f>
        <v>0</v>
      </c>
      <c r="MR3" s="177">
        <f>'AFGSU 2'!F82</f>
        <v>0</v>
      </c>
      <c r="MS3" s="177">
        <f>'AFGSU 2'!F84</f>
        <v>0</v>
      </c>
      <c r="MT3" s="177">
        <f>'AFGSU 2'!F86</f>
        <v>0</v>
      </c>
      <c r="MU3" s="177">
        <f>'AFGSU 2'!F88</f>
        <v>0</v>
      </c>
      <c r="MV3" s="177">
        <f>'AFGSU 2'!F90</f>
        <v>0</v>
      </c>
      <c r="MW3" s="177">
        <f>'AFGSU 2'!F92</f>
        <v>0</v>
      </c>
      <c r="MX3" s="177">
        <f>'AFGSU 2'!F94</f>
        <v>0</v>
      </c>
      <c r="MY3" s="177">
        <f>'AFGSU 2'!M39</f>
        <v>0</v>
      </c>
      <c r="MZ3" s="177">
        <f>'AFGSU 2'!M41</f>
        <v>0</v>
      </c>
      <c r="NA3" s="177">
        <f>'AFGSU 2'!M43</f>
        <v>0</v>
      </c>
      <c r="NB3" s="177">
        <f>'AFGSU 2'!M45</f>
        <v>0</v>
      </c>
      <c r="NC3" s="177">
        <f>'AFGSU 2'!M47</f>
        <v>0</v>
      </c>
      <c r="ND3" s="177">
        <f>'AFGSU 2'!M49</f>
        <v>0</v>
      </c>
      <c r="NE3" s="177">
        <f>'AFGSU 2'!M51</f>
        <v>0</v>
      </c>
      <c r="NF3" s="177">
        <f>'AFGSU 2'!M53</f>
        <v>0</v>
      </c>
      <c r="NG3" s="177">
        <f>'AFGSU 2'!M55</f>
        <v>0</v>
      </c>
      <c r="NH3" s="177">
        <f>'AFGSU 2'!M57</f>
        <v>0</v>
      </c>
      <c r="NI3" s="177">
        <f>'AFGSU 2'!M59</f>
        <v>0</v>
      </c>
      <c r="NJ3" s="177">
        <f>'AFGSU 2'!M61</f>
        <v>0</v>
      </c>
      <c r="NK3" s="177">
        <f>'AFGSU 2'!M63</f>
        <v>0</v>
      </c>
      <c r="NL3" s="177">
        <f>'AFGSU 2'!M65</f>
        <v>0</v>
      </c>
      <c r="NM3" s="177">
        <f>SUM('AFGSU 2'!M67:M68)</f>
        <v>0</v>
      </c>
      <c r="NN3" s="177">
        <f>'AFGSU 2'!M70</f>
        <v>0</v>
      </c>
      <c r="NO3" s="177">
        <f>'AFGSU 2'!M72</f>
        <v>0</v>
      </c>
      <c r="NP3" s="177">
        <f>'AFGSU 2'!M74</f>
        <v>0</v>
      </c>
      <c r="NQ3" s="177">
        <f>'AFGSU 2'!M76</f>
        <v>0</v>
      </c>
      <c r="NR3" s="177">
        <f>'AFGSU 2'!M78</f>
        <v>0</v>
      </c>
      <c r="NS3" s="177">
        <f>'AFGSU 2'!M80</f>
        <v>0</v>
      </c>
      <c r="NT3" s="177">
        <f>'AFGSU 2'!M82</f>
        <v>0</v>
      </c>
      <c r="NU3" s="177">
        <f>'AFGSU 2'!M84</f>
        <v>0</v>
      </c>
      <c r="NV3" s="177">
        <f>'AFGSU 2'!M86</f>
        <v>0</v>
      </c>
      <c r="NW3" s="177">
        <f>'AFGSU 2'!M88</f>
        <v>0</v>
      </c>
      <c r="NX3" s="177">
        <f>'AFGSU 2'!M90</f>
        <v>0</v>
      </c>
      <c r="NY3" s="177">
        <f>'AFGSU 2'!M92</f>
        <v>0</v>
      </c>
      <c r="NZ3" s="177">
        <f>'AFGSU 2'!M94</f>
        <v>0</v>
      </c>
      <c r="OA3" s="177">
        <f>'AFGSU 2'!F174</f>
        <v>0</v>
      </c>
      <c r="OB3" s="177">
        <f>'AFGSU 2'!F176</f>
        <v>0</v>
      </c>
      <c r="OC3" s="177">
        <f>'AFGSU 2'!F178</f>
        <v>0</v>
      </c>
      <c r="OD3" s="177">
        <f>'AFGSU 2'!F180</f>
        <v>0</v>
      </c>
      <c r="OE3" s="177">
        <f>'AFGSU 2'!F182</f>
        <v>0</v>
      </c>
      <c r="OF3" s="177">
        <f>'AFGSU 2'!M174</f>
        <v>0</v>
      </c>
      <c r="OG3" s="177">
        <f>'AFGSU 2'!M176</f>
        <v>0</v>
      </c>
      <c r="OH3" s="177">
        <f>'AFGSU 2'!M178</f>
        <v>0</v>
      </c>
      <c r="OI3" s="177">
        <f>'AFGSU 2'!M180</f>
        <v>0</v>
      </c>
      <c r="OJ3" s="177">
        <f>'AFGSU 2'!M182</f>
        <v>0</v>
      </c>
      <c r="OK3">
        <f>'AFGSU 2'!T96</f>
        <v>0</v>
      </c>
      <c r="OL3" s="198">
        <v>7</v>
      </c>
      <c r="OM3">
        <f>PRODUCT(OK3,OL3)</f>
        <v>0</v>
      </c>
      <c r="ON3" s="177">
        <f>'AFGSU 2'!R25</f>
        <v>0</v>
      </c>
      <c r="OO3" s="177">
        <f>'AFGSU 2'!T25</f>
        <v>0</v>
      </c>
      <c r="OP3" s="177">
        <f>'AFGSU 2'!V25</f>
        <v>0</v>
      </c>
      <c r="OQ3" s="177">
        <f>'AFGSU 2'!T39</f>
        <v>0</v>
      </c>
      <c r="OR3" s="177">
        <f>'AFGSU 2'!T41</f>
        <v>0</v>
      </c>
      <c r="OS3" s="177">
        <f>'AFGSU 2'!T43</f>
        <v>0</v>
      </c>
      <c r="OT3" s="177">
        <f>'AFGSU 2'!T45</f>
        <v>0</v>
      </c>
      <c r="OU3" s="177">
        <f>'AFGSU 2'!T47</f>
        <v>0</v>
      </c>
      <c r="OV3" s="177">
        <f>'AFGSU 2'!T49</f>
        <v>0</v>
      </c>
      <c r="OW3" s="177">
        <f>'AFGSU 2'!T51</f>
        <v>0</v>
      </c>
      <c r="OX3" s="177">
        <f>'AFGSU 2'!T53</f>
        <v>0</v>
      </c>
      <c r="OY3" s="177">
        <f>'AFGSU 2'!T55</f>
        <v>0</v>
      </c>
      <c r="OZ3" s="177">
        <f>'AFGSU 2'!T57</f>
        <v>0</v>
      </c>
      <c r="PA3" s="177">
        <f>'AFGSU 2'!T59</f>
        <v>0</v>
      </c>
      <c r="PB3" s="177">
        <f>'AFGSU 2'!T61</f>
        <v>0</v>
      </c>
      <c r="PC3" s="177">
        <f>'AFGSU 2'!T63</f>
        <v>0</v>
      </c>
      <c r="PD3" s="177">
        <f>'AFGSU 2'!T65</f>
        <v>0</v>
      </c>
      <c r="PE3" s="177">
        <f>SUM('AFGSU 2'!T67:T68)</f>
        <v>0</v>
      </c>
      <c r="PF3" s="177">
        <f>'AFGSU 2'!T70</f>
        <v>0</v>
      </c>
      <c r="PG3" s="177">
        <f>'AFGSU 2'!T72</f>
        <v>0</v>
      </c>
      <c r="PH3" s="177">
        <f>'AFGSU 2'!T74</f>
        <v>0</v>
      </c>
      <c r="PI3" s="177">
        <f>'AFGSU 2'!T76</f>
        <v>0</v>
      </c>
      <c r="PJ3" s="177">
        <f>'AFGSU 2'!T78</f>
        <v>0</v>
      </c>
      <c r="PK3" s="177">
        <f>'AFGSU 2'!T80</f>
        <v>0</v>
      </c>
      <c r="PL3" s="177">
        <f>'AFGSU 2'!T82</f>
        <v>0</v>
      </c>
      <c r="PM3" s="177">
        <f>'AFGSU 2'!T84</f>
        <v>0</v>
      </c>
      <c r="PN3" s="177">
        <f>'AFGSU 2'!T86</f>
        <v>0</v>
      </c>
      <c r="PO3" s="177">
        <f>'AFGSU 2'!T88</f>
        <v>0</v>
      </c>
      <c r="PP3" s="177">
        <f>'AFGSU 2'!T90</f>
        <v>0</v>
      </c>
      <c r="PQ3" s="177">
        <f>'AFGSU 2'!T92</f>
        <v>0</v>
      </c>
      <c r="PR3" s="177">
        <f>'AFGSU 2'!T94</f>
        <v>0</v>
      </c>
      <c r="PS3" s="177">
        <f>'AFGSU 2'!T174</f>
        <v>0</v>
      </c>
      <c r="PT3" s="177">
        <f>'AFGSU 2'!T176</f>
        <v>0</v>
      </c>
      <c r="PU3" s="177">
        <f>'AFGSU 2'!T178</f>
        <v>0</v>
      </c>
      <c r="PV3" s="177">
        <f>'AFGSU 2'!T180</f>
        <v>0</v>
      </c>
      <c r="PW3" s="177">
        <f>'AFGSU 2'!T182</f>
        <v>0</v>
      </c>
      <c r="PX3" s="177">
        <f>Réglementées!D24</f>
        <v>0</v>
      </c>
      <c r="PY3">
        <f>Réglementées!H24</f>
        <v>0</v>
      </c>
      <c r="PZ3" s="177">
        <f>SUM(Réglementées!D34:D36)</f>
        <v>0</v>
      </c>
      <c r="QA3">
        <f>SUM(Réglementées!H34:H36)</f>
        <v>0</v>
      </c>
      <c r="QB3" s="177">
        <f>Réglementées!D34</f>
        <v>0</v>
      </c>
      <c r="QC3" s="177">
        <f>Réglementées!D35</f>
        <v>0</v>
      </c>
      <c r="QD3" s="177">
        <f>Réglementées!D36</f>
        <v>0</v>
      </c>
      <c r="QE3" s="177">
        <f>Réglementées!D20</f>
        <v>0</v>
      </c>
      <c r="QF3" s="303">
        <f>Réglementées!H20</f>
        <v>0</v>
      </c>
      <c r="QG3" s="177">
        <f>Réglementées!D16</f>
        <v>0</v>
      </c>
      <c r="QH3" s="177">
        <f>Réglementées!H16</f>
        <v>0</v>
      </c>
      <c r="QI3" s="177">
        <f>Réglementées!D18</f>
        <v>0</v>
      </c>
      <c r="QJ3" s="177">
        <f>Réglementées!H18</f>
        <v>0</v>
      </c>
      <c r="QK3" s="177">
        <f>SUM(Réglementées!D27:D31)</f>
        <v>0</v>
      </c>
      <c r="QL3" s="303">
        <f>SUM(Réglementées!H27:H31)</f>
        <v>0</v>
      </c>
      <c r="QM3" s="177">
        <f>Réglementées!D27</f>
        <v>0</v>
      </c>
      <c r="QN3" s="177">
        <f>Réglementées!D28</f>
        <v>0</v>
      </c>
      <c r="QO3" s="177">
        <f>Réglementées!D29</f>
        <v>0</v>
      </c>
      <c r="QP3" s="177">
        <f>Réglementées!D30</f>
        <v>0</v>
      </c>
      <c r="QQ3" s="177">
        <f>Réglementées!D31</f>
        <v>0</v>
      </c>
      <c r="QR3" s="177">
        <f>Réglementées!D9</f>
        <v>0</v>
      </c>
      <c r="QS3">
        <f>Réglementées!H9</f>
        <v>0</v>
      </c>
      <c r="QT3" s="177">
        <f>SUM(Réglementées!D12:D14)</f>
        <v>0</v>
      </c>
      <c r="QU3" s="303">
        <f>SUM(Réglementées!H12:H14)</f>
        <v>0</v>
      </c>
      <c r="QV3" s="177">
        <f>Réglementées!D12</f>
        <v>0</v>
      </c>
      <c r="QW3">
        <f>Réglementées!H12</f>
        <v>0</v>
      </c>
      <c r="QX3" s="177">
        <f>Réglementées!D13</f>
        <v>0</v>
      </c>
      <c r="QY3">
        <f>Réglementées!H13</f>
        <v>0</v>
      </c>
      <c r="QZ3" s="177">
        <f>Réglementées!D14</f>
        <v>0</v>
      </c>
      <c r="RA3">
        <f>Réglementées!H14</f>
        <v>0</v>
      </c>
      <c r="RB3" s="177">
        <f>Réglementées!D22</f>
        <v>0</v>
      </c>
      <c r="RC3">
        <f>Réglementées!H22</f>
        <v>0</v>
      </c>
      <c r="RD3" s="177">
        <f>SUM(Réglementées!D39:D48)</f>
        <v>0</v>
      </c>
      <c r="RE3">
        <f>SUM(Réglementées!H39:H48)</f>
        <v>0</v>
      </c>
      <c r="RF3" s="177">
        <f>Réglementées!D39</f>
        <v>0</v>
      </c>
      <c r="RG3">
        <f>Réglementées!H39</f>
        <v>0</v>
      </c>
      <c r="RH3" s="177">
        <f>Réglementées!D40</f>
        <v>0</v>
      </c>
      <c r="RI3">
        <f>Réglementées!H40</f>
        <v>0</v>
      </c>
      <c r="RJ3" s="177">
        <f>Réglementées!D41</f>
        <v>0</v>
      </c>
      <c r="RK3">
        <f>Réglementées!H41</f>
        <v>0</v>
      </c>
      <c r="RL3" s="177">
        <f>Réglementées!D42</f>
        <v>0</v>
      </c>
      <c r="RM3">
        <f>Réglementées!H42</f>
        <v>0</v>
      </c>
      <c r="RN3" s="177">
        <f>Réglementées!D43</f>
        <v>0</v>
      </c>
      <c r="RO3">
        <f>Réglementées!H43</f>
        <v>0</v>
      </c>
      <c r="RP3" s="177">
        <f>Réglementées!D44</f>
        <v>0</v>
      </c>
      <c r="RQ3">
        <f>Réglementées!H44</f>
        <v>0</v>
      </c>
      <c r="RR3" s="177">
        <f>Réglementées!D45</f>
        <v>0</v>
      </c>
      <c r="RS3">
        <f>Réglementées!H45</f>
        <v>0</v>
      </c>
      <c r="RT3" s="177">
        <f>Réglementées!D46</f>
        <v>0</v>
      </c>
      <c r="RU3">
        <f>Réglementées!H46</f>
        <v>0</v>
      </c>
      <c r="RV3" s="177">
        <f>Réglementées!D47</f>
        <v>0</v>
      </c>
      <c r="RW3">
        <f>Réglementées!H47</f>
        <v>0</v>
      </c>
      <c r="RX3" s="177">
        <f>Réglementées!D48</f>
        <v>0</v>
      </c>
      <c r="RY3">
        <f>Réglementées!H48</f>
        <v>0</v>
      </c>
      <c r="RZ3" s="177">
        <f>Autres!E59</f>
        <v>0</v>
      </c>
      <c r="SA3">
        <f>Autres!I59</f>
        <v>0</v>
      </c>
      <c r="SB3" s="177">
        <f>SUM(AV3,AX3,AZ3,BB3,BD3,BF3,BH3,BJ3,BL3,BN3)</f>
        <v>0</v>
      </c>
      <c r="SC3">
        <f>SUM(Listes!J19,Listes!J8:J16)</f>
        <v>0</v>
      </c>
      <c r="SD3" s="177">
        <f>'AFGSU SSE'!G39</f>
        <v>0</v>
      </c>
      <c r="SE3">
        <f>'AFGSU SSE'!K39</f>
        <v>0</v>
      </c>
      <c r="SF3">
        <f>'AFGSU SSE'!O39</f>
        <v>0</v>
      </c>
      <c r="SG3">
        <f>'AFGSU SSE'!S39</f>
        <v>0</v>
      </c>
      <c r="SH3">
        <f>'AFGSU SSE'!W39</f>
        <v>0</v>
      </c>
      <c r="SI3">
        <f>'AFGSU SSE'!AA39</f>
        <v>0</v>
      </c>
      <c r="SJ3">
        <f>'AFGSU SSE'!AE39</f>
        <v>0</v>
      </c>
      <c r="SK3">
        <f>'AFGSU SSE'!AI39</f>
        <v>0</v>
      </c>
      <c r="SL3">
        <f>'AFGSU SSE'!AM39</f>
        <v>0</v>
      </c>
      <c r="SM3">
        <f>'AFGSU SSE'!AQ39</f>
        <v>0</v>
      </c>
      <c r="SN3" s="177">
        <f>SUM('AFGSU SSE'!I39,'AFGSU SSE'!M39,'AFGSU SSE'!Q39,'AFGSU SSE'!U39,'AFGSU SSE'!Y39,'AFGSU SSE'!AC39,'AFGSU SSE'!AG39,'AFGSU SSE'!AK39,'AFGSU SSE'!AO39,'AFGSU SSE'!AS39)</f>
        <v>0</v>
      </c>
      <c r="SO3">
        <f>SUM(Listes!J20:J29)</f>
        <v>0</v>
      </c>
      <c r="SP3">
        <f>'AFGSU SSE'!I39</f>
        <v>0</v>
      </c>
      <c r="SQ3">
        <f>'AFGSU SSE'!M39</f>
        <v>0</v>
      </c>
      <c r="SR3">
        <f>'AFGSU SSE'!Q39</f>
        <v>0</v>
      </c>
      <c r="SS3">
        <f>'AFGSU SSE'!U39</f>
        <v>0</v>
      </c>
      <c r="ST3">
        <f>'AFGSU SSE'!Y39</f>
        <v>0</v>
      </c>
      <c r="SU3">
        <f>'AFGSU SSE'!AC39</f>
        <v>0</v>
      </c>
      <c r="SV3">
        <f>'AFGSU SSE'!AG39</f>
        <v>0</v>
      </c>
      <c r="SW3">
        <f>'AFGSU SSE'!AK39</f>
        <v>0</v>
      </c>
      <c r="SX3">
        <f>'AFGSU SSE'!AO39</f>
        <v>0</v>
      </c>
      <c r="SY3" s="177">
        <f>'AFGSU SSE'!AS39</f>
        <v>0</v>
      </c>
      <c r="SZ3" s="257">
        <f>'AFGSU SSE'!G15</f>
        <v>0</v>
      </c>
      <c r="TA3" s="257">
        <f>'AFGSU SSE'!I15</f>
        <v>0</v>
      </c>
      <c r="TB3" s="257">
        <f>'AFGSU SSE'!G17</f>
        <v>0</v>
      </c>
      <c r="TC3" s="257">
        <f>'AFGSU SSE'!I17</f>
        <v>0</v>
      </c>
      <c r="TD3" s="257">
        <f>'AFGSU SSE'!G19</f>
        <v>0</v>
      </c>
      <c r="TE3" s="257">
        <f>'AFGSU SSE'!I19</f>
        <v>0</v>
      </c>
      <c r="TF3" s="257">
        <f>'AFGSU SSE'!G21</f>
        <v>0</v>
      </c>
      <c r="TG3" s="257">
        <f>'AFGSU SSE'!I21</f>
        <v>0</v>
      </c>
      <c r="TH3" s="257">
        <f>'AFGSU SSE'!G23</f>
        <v>0</v>
      </c>
      <c r="TI3" s="257">
        <f>'AFGSU SSE'!I23</f>
        <v>0</v>
      </c>
      <c r="TJ3" s="257">
        <f>'AFGSU SSE'!G25</f>
        <v>0</v>
      </c>
      <c r="TK3" s="257">
        <f>'AFGSU SSE'!I25</f>
        <v>0</v>
      </c>
      <c r="TL3" s="257">
        <f>'AFGSU SSE'!G27</f>
        <v>0</v>
      </c>
      <c r="TM3" s="257">
        <f>'AFGSU SSE'!I27</f>
        <v>0</v>
      </c>
      <c r="TN3" s="257">
        <f>'AFGSU SSE'!G29</f>
        <v>0</v>
      </c>
      <c r="TO3" s="257">
        <f>'AFGSU SSE'!I29</f>
        <v>0</v>
      </c>
      <c r="TP3" s="257">
        <f>'AFGSU SSE'!G31</f>
        <v>0</v>
      </c>
      <c r="TQ3" s="257">
        <f>'AFGSU SSE'!I31</f>
        <v>0</v>
      </c>
      <c r="TR3" s="257">
        <f>'AFGSU SSE'!G33</f>
        <v>0</v>
      </c>
      <c r="TS3" s="257">
        <f>'AFGSU SSE'!I33</f>
        <v>0</v>
      </c>
      <c r="TT3" s="257">
        <f>'AFGSU SSE'!G35</f>
        <v>0</v>
      </c>
      <c r="TU3" s="257">
        <f>'AFGSU SSE'!I35</f>
        <v>0</v>
      </c>
      <c r="TV3" s="257">
        <f>'AFGSU SSE'!G37</f>
        <v>0</v>
      </c>
      <c r="TW3" s="257">
        <f>'AFGSU SSE'!I37</f>
        <v>0</v>
      </c>
      <c r="TX3" s="257">
        <f>'AFGSU SSE'!K15</f>
        <v>0</v>
      </c>
      <c r="TY3" s="257">
        <f>'AFGSU SSE'!M15</f>
        <v>0</v>
      </c>
      <c r="TZ3" s="257">
        <f>'AFGSU SSE'!K17</f>
        <v>0</v>
      </c>
      <c r="UA3" s="257">
        <f>'AFGSU SSE'!M17</f>
        <v>0</v>
      </c>
      <c r="UB3" s="257">
        <f>'AFGSU SSE'!K19</f>
        <v>0</v>
      </c>
      <c r="UC3" s="257">
        <f>'AFGSU SSE'!M19</f>
        <v>0</v>
      </c>
      <c r="UD3" s="257">
        <f>'AFGSU SSE'!K21</f>
        <v>0</v>
      </c>
      <c r="UE3" s="257">
        <f>'AFGSU SSE'!M21</f>
        <v>0</v>
      </c>
      <c r="UF3" s="257">
        <f>'AFGSU SSE'!K23</f>
        <v>0</v>
      </c>
      <c r="UG3" s="257">
        <f>'AFGSU SSE'!M23</f>
        <v>0</v>
      </c>
      <c r="UH3" s="257">
        <f>'AFGSU SSE'!K25</f>
        <v>0</v>
      </c>
      <c r="UI3" s="257">
        <f>'AFGSU SSE'!M25</f>
        <v>0</v>
      </c>
      <c r="UJ3" s="257">
        <f>'AFGSU SSE'!K27</f>
        <v>0</v>
      </c>
      <c r="UK3" s="257">
        <f>'AFGSU SSE'!M27</f>
        <v>0</v>
      </c>
      <c r="UL3" s="257">
        <f>'AFGSU SSE'!K29</f>
        <v>0</v>
      </c>
      <c r="UM3" s="257">
        <f>'AFGSU SSE'!M29</f>
        <v>0</v>
      </c>
      <c r="UN3" s="257">
        <f>'AFGSU SSE'!K31</f>
        <v>0</v>
      </c>
      <c r="UO3" s="257">
        <f>'AFGSU SSE'!M31</f>
        <v>0</v>
      </c>
      <c r="UP3" s="257">
        <f>'AFGSU SSE'!K33</f>
        <v>0</v>
      </c>
      <c r="UQ3" s="257">
        <f>'AFGSU SSE'!M33</f>
        <v>0</v>
      </c>
      <c r="UR3" s="257">
        <f>'AFGSU SSE'!K35</f>
        <v>0</v>
      </c>
      <c r="US3" s="257">
        <f>'AFGSU SSE'!M35</f>
        <v>0</v>
      </c>
      <c r="UT3" s="257">
        <f>'AFGSU SSE'!K37</f>
        <v>0</v>
      </c>
      <c r="UU3" s="257">
        <f>'AFGSU SSE'!M37</f>
        <v>0</v>
      </c>
      <c r="UV3" s="257">
        <f>'AFGSU SSE'!O15</f>
        <v>0</v>
      </c>
      <c r="UW3" s="257">
        <f>'AFGSU SSE'!Q15</f>
        <v>0</v>
      </c>
      <c r="UX3" s="257">
        <f>'AFGSU SSE'!O17</f>
        <v>0</v>
      </c>
      <c r="UY3" s="257">
        <f>'AFGSU SSE'!Q17</f>
        <v>0</v>
      </c>
      <c r="UZ3" s="257">
        <f>'AFGSU SSE'!O19</f>
        <v>0</v>
      </c>
      <c r="VA3" s="257">
        <f>'AFGSU SSE'!Q19</f>
        <v>0</v>
      </c>
      <c r="VB3" s="257">
        <f>'AFGSU SSE'!O21</f>
        <v>0</v>
      </c>
      <c r="VC3" s="257">
        <f>'AFGSU SSE'!Q21</f>
        <v>0</v>
      </c>
      <c r="VD3" s="257">
        <f>'AFGSU SSE'!O23</f>
        <v>0</v>
      </c>
      <c r="VE3" s="257">
        <f>'AFGSU SSE'!Q23</f>
        <v>0</v>
      </c>
      <c r="VF3" s="257">
        <f>'AFGSU SSE'!O25</f>
        <v>0</v>
      </c>
      <c r="VG3" s="257">
        <f>'AFGSU SSE'!Q25</f>
        <v>0</v>
      </c>
      <c r="VH3" s="257">
        <f>'AFGSU SSE'!O27</f>
        <v>0</v>
      </c>
      <c r="VI3" s="257">
        <f>'AFGSU SSE'!Q27</f>
        <v>0</v>
      </c>
      <c r="VJ3" s="257">
        <f>'AFGSU SSE'!O29</f>
        <v>0</v>
      </c>
      <c r="VK3" s="257">
        <f>'AFGSU SSE'!Q29</f>
        <v>0</v>
      </c>
      <c r="VL3" s="257">
        <f>'AFGSU SSE'!O31</f>
        <v>0</v>
      </c>
      <c r="VM3" s="257">
        <f>'AFGSU SSE'!Q31</f>
        <v>0</v>
      </c>
      <c r="VN3" s="257">
        <f>'AFGSU SSE'!O33</f>
        <v>0</v>
      </c>
      <c r="VO3" s="257">
        <f>'AFGSU SSE'!Q33</f>
        <v>0</v>
      </c>
      <c r="VP3" s="257">
        <f>'AFGSU SSE'!O35</f>
        <v>0</v>
      </c>
      <c r="VQ3" s="257">
        <f>'AFGSU SSE'!Q35</f>
        <v>0</v>
      </c>
      <c r="VR3" s="257">
        <f>'AFGSU SSE'!O37</f>
        <v>0</v>
      </c>
      <c r="VS3" s="257">
        <f>'AFGSU SSE'!Q37</f>
        <v>0</v>
      </c>
      <c r="VT3" s="257">
        <f>'AFGSU SSE'!S15</f>
        <v>0</v>
      </c>
      <c r="VU3" s="257">
        <f>'AFGSU SSE'!U15</f>
        <v>0</v>
      </c>
      <c r="VV3" s="257">
        <f>'AFGSU SSE'!S17</f>
        <v>0</v>
      </c>
      <c r="VW3" s="257">
        <f>'AFGSU SSE'!U17</f>
        <v>0</v>
      </c>
      <c r="VX3" s="257">
        <f>'AFGSU SSE'!S19</f>
        <v>0</v>
      </c>
      <c r="VY3" s="257">
        <f>'AFGSU SSE'!U19</f>
        <v>0</v>
      </c>
      <c r="VZ3" s="257">
        <f>'AFGSU SSE'!S21</f>
        <v>0</v>
      </c>
      <c r="WA3" s="257">
        <f>'AFGSU SSE'!U21</f>
        <v>0</v>
      </c>
      <c r="WB3" s="257">
        <f>'AFGSU SSE'!S23</f>
        <v>0</v>
      </c>
      <c r="WC3" s="257">
        <f>'AFGSU SSE'!U23</f>
        <v>0</v>
      </c>
      <c r="WD3" s="257">
        <f>'AFGSU SSE'!S25</f>
        <v>0</v>
      </c>
      <c r="WE3" s="257">
        <f>'AFGSU SSE'!U25</f>
        <v>0</v>
      </c>
      <c r="WF3" s="257">
        <f>'AFGSU SSE'!S27</f>
        <v>0</v>
      </c>
      <c r="WG3" s="257">
        <f>'AFGSU SSE'!U27</f>
        <v>0</v>
      </c>
      <c r="WH3" s="257">
        <f>'AFGSU SSE'!S29</f>
        <v>0</v>
      </c>
      <c r="WI3" s="257">
        <f>'AFGSU SSE'!U29</f>
        <v>0</v>
      </c>
      <c r="WJ3" s="257">
        <f>'AFGSU SSE'!S31</f>
        <v>0</v>
      </c>
      <c r="WK3" s="257">
        <f>'AFGSU SSE'!U31</f>
        <v>0</v>
      </c>
      <c r="WL3" s="257">
        <f>'AFGSU SSE'!S33</f>
        <v>0</v>
      </c>
      <c r="WM3" s="257">
        <f>'AFGSU SSE'!U33</f>
        <v>0</v>
      </c>
      <c r="WN3" s="257">
        <f>'AFGSU SSE'!S35</f>
        <v>0</v>
      </c>
      <c r="WO3" s="257">
        <f>'AFGSU SSE'!U35</f>
        <v>0</v>
      </c>
      <c r="WP3" s="257">
        <f>'AFGSU SSE'!S37</f>
        <v>0</v>
      </c>
      <c r="WQ3" s="257">
        <f>'AFGSU SSE'!U37</f>
        <v>0</v>
      </c>
      <c r="WR3" s="257">
        <f>'AFGSU SSE'!W15</f>
        <v>0</v>
      </c>
      <c r="WS3" s="257">
        <f>'AFGSU SSE'!Y15</f>
        <v>0</v>
      </c>
      <c r="WT3" s="257">
        <f>'AFGSU SSE'!W17</f>
        <v>0</v>
      </c>
      <c r="WU3" s="257">
        <f>'AFGSU SSE'!Y17</f>
        <v>0</v>
      </c>
      <c r="WV3" s="257">
        <f>'AFGSU SSE'!W19</f>
        <v>0</v>
      </c>
      <c r="WW3" s="257">
        <f>'AFGSU SSE'!Y19</f>
        <v>0</v>
      </c>
      <c r="WX3" s="257">
        <f>'AFGSU SSE'!W21</f>
        <v>0</v>
      </c>
      <c r="WY3" s="257">
        <f>'AFGSU SSE'!Y21</f>
        <v>0</v>
      </c>
      <c r="WZ3" s="257">
        <f>'AFGSU SSE'!W23</f>
        <v>0</v>
      </c>
      <c r="XA3" s="257">
        <f>'AFGSU SSE'!Y23</f>
        <v>0</v>
      </c>
      <c r="XB3" s="257">
        <f>'AFGSU SSE'!W25</f>
        <v>0</v>
      </c>
      <c r="XC3" s="257">
        <f>'AFGSU SSE'!Y25</f>
        <v>0</v>
      </c>
      <c r="XD3" s="257">
        <f>'AFGSU SSE'!W27</f>
        <v>0</v>
      </c>
      <c r="XE3" s="257">
        <f>'AFGSU SSE'!Y27</f>
        <v>0</v>
      </c>
      <c r="XF3" s="257">
        <f>'AFGSU SSE'!W29</f>
        <v>0</v>
      </c>
      <c r="XG3" s="257">
        <f>'AFGSU SSE'!Y29</f>
        <v>0</v>
      </c>
      <c r="XH3" s="257">
        <f>'AFGSU SSE'!W31</f>
        <v>0</v>
      </c>
      <c r="XI3" s="257">
        <f>'AFGSU SSE'!Y31</f>
        <v>0</v>
      </c>
      <c r="XJ3" s="257">
        <f>'AFGSU SSE'!W33</f>
        <v>0</v>
      </c>
      <c r="XK3" s="257">
        <f>'AFGSU SSE'!Y33</f>
        <v>0</v>
      </c>
      <c r="XL3" s="257">
        <f>'AFGSU SSE'!W35</f>
        <v>0</v>
      </c>
      <c r="XM3" s="257">
        <f>'AFGSU SSE'!Y35</f>
        <v>0</v>
      </c>
      <c r="XN3" s="257">
        <f>'AFGSU SSE'!W37</f>
        <v>0</v>
      </c>
      <c r="XO3" s="257">
        <f>'AFGSU SSE'!Y37</f>
        <v>0</v>
      </c>
      <c r="XP3" s="257">
        <f>'AFGSU SSE'!AA15</f>
        <v>0</v>
      </c>
      <c r="XQ3" s="257">
        <f>'AFGSU SSE'!AC15</f>
        <v>0</v>
      </c>
      <c r="XR3" s="257">
        <f>'AFGSU SSE'!AA17</f>
        <v>0</v>
      </c>
      <c r="XS3" s="257">
        <f>'AFGSU SSE'!AC17</f>
        <v>0</v>
      </c>
      <c r="XT3" s="257">
        <f>'AFGSU SSE'!AA19</f>
        <v>0</v>
      </c>
      <c r="XU3" s="257">
        <f>'AFGSU SSE'!AC19</f>
        <v>0</v>
      </c>
      <c r="XV3" s="257">
        <f>'AFGSU SSE'!AA21</f>
        <v>0</v>
      </c>
      <c r="XW3" s="257">
        <f>'AFGSU SSE'!AC21</f>
        <v>0</v>
      </c>
      <c r="XX3" s="257">
        <f>'AFGSU SSE'!AA23</f>
        <v>0</v>
      </c>
      <c r="XY3" s="257">
        <f>'AFGSU SSE'!AC23</f>
        <v>0</v>
      </c>
      <c r="XZ3" s="257">
        <f>'AFGSU SSE'!AA25</f>
        <v>0</v>
      </c>
      <c r="YA3" s="257">
        <f>'AFGSU SSE'!AC25</f>
        <v>0</v>
      </c>
      <c r="YB3" s="257">
        <f>'AFGSU SSE'!AA27</f>
        <v>0</v>
      </c>
      <c r="YC3" s="257">
        <f>'AFGSU SSE'!AC27</f>
        <v>0</v>
      </c>
      <c r="YD3" s="257">
        <f>'AFGSU SSE'!AA29</f>
        <v>0</v>
      </c>
      <c r="YE3" s="257">
        <f>'AFGSU SSE'!AC29</f>
        <v>0</v>
      </c>
      <c r="YF3" s="257">
        <f>'AFGSU SSE'!AA31</f>
        <v>0</v>
      </c>
      <c r="YG3" s="257">
        <f>'AFGSU SSE'!AC31</f>
        <v>0</v>
      </c>
      <c r="YH3" s="257">
        <f>'AFGSU SSE'!AA33</f>
        <v>0</v>
      </c>
      <c r="YI3" s="257">
        <f>'AFGSU SSE'!AC33</f>
        <v>0</v>
      </c>
      <c r="YJ3" s="257">
        <f>'AFGSU SSE'!AA35</f>
        <v>0</v>
      </c>
      <c r="YK3" s="257">
        <f>'AFGSU SSE'!AC35</f>
        <v>0</v>
      </c>
      <c r="YL3" s="257">
        <f>'AFGSU SSE'!AA37</f>
        <v>0</v>
      </c>
      <c r="YM3" s="257">
        <f>'AFGSU SSE'!AC37</f>
        <v>0</v>
      </c>
      <c r="YN3" s="257">
        <f>'AFGSU SSE'!AE15</f>
        <v>0</v>
      </c>
      <c r="YO3" s="257">
        <f>'AFGSU SSE'!AG15</f>
        <v>0</v>
      </c>
      <c r="YP3" s="257">
        <f>'AFGSU SSE'!AE17</f>
        <v>0</v>
      </c>
      <c r="YQ3" s="257">
        <f>'AFGSU SSE'!AG17</f>
        <v>0</v>
      </c>
      <c r="YR3" s="257">
        <f>'AFGSU SSE'!AE19</f>
        <v>0</v>
      </c>
      <c r="YS3" s="257">
        <f>'AFGSU SSE'!AG19</f>
        <v>0</v>
      </c>
      <c r="YT3" s="257">
        <f>'AFGSU SSE'!AE21</f>
        <v>0</v>
      </c>
      <c r="YU3" s="257">
        <f>'AFGSU SSE'!AG21</f>
        <v>0</v>
      </c>
      <c r="YV3" s="257">
        <f>'AFGSU SSE'!AE23</f>
        <v>0</v>
      </c>
      <c r="YW3" s="257">
        <f>'AFGSU SSE'!AG23</f>
        <v>0</v>
      </c>
      <c r="YX3" s="257">
        <f>'AFGSU SSE'!AE25</f>
        <v>0</v>
      </c>
      <c r="YY3" s="257">
        <f>'AFGSU SSE'!AG25</f>
        <v>0</v>
      </c>
      <c r="YZ3" s="257">
        <f>'AFGSU SSE'!AE27</f>
        <v>0</v>
      </c>
      <c r="ZA3" s="257">
        <f>'AFGSU SSE'!AG27</f>
        <v>0</v>
      </c>
      <c r="ZB3" s="257">
        <f>'AFGSU SSE'!AE29</f>
        <v>0</v>
      </c>
      <c r="ZC3" s="257">
        <f>'AFGSU SSE'!AG29</f>
        <v>0</v>
      </c>
      <c r="ZD3" s="257">
        <f>'AFGSU SSE'!AE31</f>
        <v>0</v>
      </c>
      <c r="ZE3" s="257">
        <f>'AFGSU SSE'!AG31</f>
        <v>0</v>
      </c>
      <c r="ZF3" s="257">
        <f>'AFGSU SSE'!AE33</f>
        <v>0</v>
      </c>
      <c r="ZG3" s="257">
        <f>'AFGSU SSE'!AG33</f>
        <v>0</v>
      </c>
      <c r="ZH3" s="257">
        <f>'AFGSU SSE'!AE35</f>
        <v>0</v>
      </c>
      <c r="ZI3" s="257">
        <f>'AFGSU SSE'!AG35</f>
        <v>0</v>
      </c>
      <c r="ZJ3" s="257">
        <f>'AFGSU SSE'!AE37</f>
        <v>0</v>
      </c>
      <c r="ZK3" s="257">
        <f>'AFGSU SSE'!AG37</f>
        <v>0</v>
      </c>
      <c r="ZL3" s="257">
        <f>'AFGSU SSE'!AI15</f>
        <v>0</v>
      </c>
      <c r="ZM3" s="257">
        <f>'AFGSU SSE'!AK15</f>
        <v>0</v>
      </c>
      <c r="ZN3" s="257">
        <f>'AFGSU SSE'!AI17</f>
        <v>0</v>
      </c>
      <c r="ZO3" s="257">
        <f>'AFGSU SSE'!AK17</f>
        <v>0</v>
      </c>
      <c r="ZP3" s="257">
        <f>'AFGSU SSE'!AI19</f>
        <v>0</v>
      </c>
      <c r="ZQ3" s="257">
        <f>'AFGSU SSE'!AK19</f>
        <v>0</v>
      </c>
      <c r="ZR3" s="257">
        <f>'AFGSU SSE'!AI21</f>
        <v>0</v>
      </c>
      <c r="ZS3" s="257">
        <f>'AFGSU SSE'!AK21</f>
        <v>0</v>
      </c>
      <c r="ZT3" s="257">
        <f>'AFGSU SSE'!AI23</f>
        <v>0</v>
      </c>
      <c r="ZU3" s="257">
        <f>'AFGSU SSE'!AK23</f>
        <v>0</v>
      </c>
      <c r="ZV3" s="257">
        <f>'AFGSU SSE'!AI25</f>
        <v>0</v>
      </c>
      <c r="ZW3" s="257">
        <f>'AFGSU SSE'!AK25</f>
        <v>0</v>
      </c>
      <c r="ZX3" s="257">
        <f>'AFGSU SSE'!AI27</f>
        <v>0</v>
      </c>
      <c r="ZY3" s="257">
        <f>'AFGSU SSE'!AK27</f>
        <v>0</v>
      </c>
      <c r="ZZ3" s="257">
        <f>'AFGSU SSE'!AI29</f>
        <v>0</v>
      </c>
      <c r="AAA3" s="257">
        <f>'AFGSU SSE'!AK29</f>
        <v>0</v>
      </c>
      <c r="AAB3" s="257">
        <f>'AFGSU SSE'!AI31</f>
        <v>0</v>
      </c>
      <c r="AAC3" s="257">
        <f>'AFGSU SSE'!AK31</f>
        <v>0</v>
      </c>
      <c r="AAD3" s="257">
        <f>'AFGSU SSE'!AI33</f>
        <v>0</v>
      </c>
      <c r="AAE3" s="257">
        <f>'AFGSU SSE'!AK33</f>
        <v>0</v>
      </c>
      <c r="AAF3" s="257">
        <f>'AFGSU SSE'!AI35</f>
        <v>0</v>
      </c>
      <c r="AAG3" s="257">
        <f>'AFGSU SSE'!AK35</f>
        <v>0</v>
      </c>
      <c r="AAH3" s="257">
        <f>'AFGSU SSE'!AI37</f>
        <v>0</v>
      </c>
      <c r="AAI3" s="257">
        <f>'AFGSU SSE'!AK37</f>
        <v>0</v>
      </c>
      <c r="AAJ3" s="257">
        <f>'AFGSU SSE'!AM15</f>
        <v>0</v>
      </c>
      <c r="AAK3" s="257">
        <f>'AFGSU SSE'!AO15</f>
        <v>0</v>
      </c>
      <c r="AAL3" s="257">
        <f>'AFGSU SSE'!AM17</f>
        <v>0</v>
      </c>
      <c r="AAM3" s="257">
        <f>'AFGSU SSE'!AO17</f>
        <v>0</v>
      </c>
      <c r="AAN3" s="257">
        <f>'AFGSU SSE'!AM19</f>
        <v>0</v>
      </c>
      <c r="AAO3" s="257">
        <f>'AFGSU SSE'!AO19</f>
        <v>0</v>
      </c>
      <c r="AAP3" s="257">
        <f>'AFGSU SSE'!AM21</f>
        <v>0</v>
      </c>
      <c r="AAQ3" s="257">
        <f>'AFGSU SSE'!AO21</f>
        <v>0</v>
      </c>
      <c r="AAR3" s="257">
        <f>'AFGSU SSE'!AM23</f>
        <v>0</v>
      </c>
      <c r="AAS3" s="257">
        <f>'AFGSU SSE'!AO23</f>
        <v>0</v>
      </c>
      <c r="AAT3" s="257">
        <f>'AFGSU SSE'!AM25</f>
        <v>0</v>
      </c>
      <c r="AAU3" s="257">
        <f>'AFGSU SSE'!AO25</f>
        <v>0</v>
      </c>
      <c r="AAV3" s="257">
        <f>'AFGSU SSE'!AM27</f>
        <v>0</v>
      </c>
      <c r="AAW3" s="257">
        <f>'AFGSU SSE'!AO27</f>
        <v>0</v>
      </c>
      <c r="AAX3" s="257">
        <f>'AFGSU SSE'!AM29</f>
        <v>0</v>
      </c>
      <c r="AAY3" s="257">
        <f>'AFGSU SSE'!AO29</f>
        <v>0</v>
      </c>
      <c r="AAZ3" s="257">
        <f>'AFGSU SSE'!AM31</f>
        <v>0</v>
      </c>
      <c r="ABA3" s="257">
        <f>'AFGSU SSE'!AO31</f>
        <v>0</v>
      </c>
      <c r="ABB3" s="257">
        <f>'AFGSU SSE'!AM33</f>
        <v>0</v>
      </c>
      <c r="ABC3" s="257">
        <f>'AFGSU SSE'!AO33</f>
        <v>0</v>
      </c>
      <c r="ABD3" s="257">
        <f>'AFGSU SSE'!AM35</f>
        <v>0</v>
      </c>
      <c r="ABE3" s="257">
        <f>'AFGSU SSE'!AO35</f>
        <v>0</v>
      </c>
      <c r="ABF3" s="257">
        <f>'AFGSU SSE'!AM37</f>
        <v>0</v>
      </c>
      <c r="ABG3" s="257">
        <f>'AFGSU SSE'!AO37</f>
        <v>0</v>
      </c>
      <c r="ABH3" s="257">
        <f>'AFGSU SSE'!AQ15</f>
        <v>0</v>
      </c>
      <c r="ABI3" s="257">
        <f>'AFGSU SSE'!AS15</f>
        <v>0</v>
      </c>
      <c r="ABJ3" s="257">
        <f>'AFGSU SSE'!AQ17</f>
        <v>0</v>
      </c>
      <c r="ABK3" s="257">
        <f>'AFGSU SSE'!AS17</f>
        <v>0</v>
      </c>
      <c r="ABL3" s="257">
        <f>'AFGSU SSE'!AQ19</f>
        <v>0</v>
      </c>
      <c r="ABM3" s="257">
        <f>'AFGSU SSE'!AS19</f>
        <v>0</v>
      </c>
      <c r="ABN3" s="257">
        <f>'AFGSU SSE'!AQ21</f>
        <v>0</v>
      </c>
      <c r="ABO3" s="257">
        <f>'AFGSU SSE'!AS21</f>
        <v>0</v>
      </c>
      <c r="ABP3" s="257">
        <f>'AFGSU SSE'!AQ23</f>
        <v>0</v>
      </c>
      <c r="ABQ3" s="257">
        <f>'AFGSU SSE'!AS23</f>
        <v>0</v>
      </c>
      <c r="ABR3" s="257">
        <f>'AFGSU SSE'!AQ25</f>
        <v>0</v>
      </c>
      <c r="ABS3" s="257">
        <f>'AFGSU SSE'!AS25</f>
        <v>0</v>
      </c>
      <c r="ABT3" s="257">
        <f>'AFGSU SSE'!AQ27</f>
        <v>0</v>
      </c>
      <c r="ABU3" s="257">
        <f>'AFGSU SSE'!AS27</f>
        <v>0</v>
      </c>
      <c r="ABV3" s="257">
        <f>'AFGSU SSE'!AQ29</f>
        <v>0</v>
      </c>
      <c r="ABW3" s="257">
        <f>'AFGSU SSE'!AS29</f>
        <v>0</v>
      </c>
      <c r="ABX3" s="257">
        <f>'AFGSU SSE'!AQ31</f>
        <v>0</v>
      </c>
      <c r="ABY3" s="257">
        <f>'AFGSU SSE'!AS31</f>
        <v>0</v>
      </c>
      <c r="ABZ3" s="257">
        <f>'AFGSU SSE'!AQ33</f>
        <v>0</v>
      </c>
      <c r="ACA3" s="257">
        <f>'AFGSU SSE'!AS33</f>
        <v>0</v>
      </c>
      <c r="ACB3" s="257">
        <f>'AFGSU SSE'!AQ35</f>
        <v>0</v>
      </c>
      <c r="ACC3" s="257">
        <f>'AFGSU SSE'!AS35</f>
        <v>0</v>
      </c>
      <c r="ACD3" s="257">
        <f>'AFGSU SSE'!AQ37</f>
        <v>0</v>
      </c>
      <c r="ACE3" s="257">
        <f>'AFGSU SSE'!AS37</f>
        <v>0</v>
      </c>
      <c r="ACF3">
        <f t="shared" si="0"/>
        <v>0</v>
      </c>
      <c r="ACG3">
        <f t="shared" si="0"/>
        <v>0</v>
      </c>
      <c r="ACH3">
        <f t="shared" si="0"/>
        <v>0</v>
      </c>
      <c r="ACI3">
        <f t="shared" si="0"/>
        <v>0</v>
      </c>
      <c r="ACJ3">
        <f t="shared" si="0"/>
        <v>0</v>
      </c>
      <c r="ACK3">
        <f t="shared" si="0"/>
        <v>0</v>
      </c>
      <c r="ACL3">
        <f t="shared" si="0"/>
        <v>0</v>
      </c>
      <c r="ACM3">
        <f t="shared" si="0"/>
        <v>0</v>
      </c>
      <c r="ACN3">
        <f t="shared" si="0"/>
        <v>0</v>
      </c>
      <c r="ACO3">
        <f t="shared" si="0"/>
        <v>0</v>
      </c>
      <c r="ACP3">
        <f t="shared" si="1"/>
        <v>0</v>
      </c>
      <c r="ACQ3">
        <f t="shared" si="1"/>
        <v>0</v>
      </c>
      <c r="ACR3">
        <f t="shared" si="1"/>
        <v>0</v>
      </c>
      <c r="ACS3">
        <f t="shared" si="1"/>
        <v>0</v>
      </c>
      <c r="ACT3">
        <f t="shared" si="1"/>
        <v>0</v>
      </c>
      <c r="ACU3">
        <f t="shared" si="1"/>
        <v>0</v>
      </c>
      <c r="ACV3">
        <f t="shared" si="1"/>
        <v>0</v>
      </c>
      <c r="ACW3">
        <f t="shared" si="1"/>
        <v>0</v>
      </c>
      <c r="ACX3">
        <f t="shared" si="1"/>
        <v>0</v>
      </c>
      <c r="ACY3">
        <f t="shared" si="1"/>
        <v>0</v>
      </c>
      <c r="ACZ3">
        <f t="shared" si="2"/>
        <v>0</v>
      </c>
      <c r="ADA3">
        <f t="shared" si="2"/>
        <v>0</v>
      </c>
      <c r="ADB3">
        <f t="shared" si="2"/>
        <v>0</v>
      </c>
      <c r="ADC3">
        <f t="shared" si="2"/>
        <v>0</v>
      </c>
      <c r="ADD3">
        <f t="shared" si="2"/>
        <v>0</v>
      </c>
      <c r="ADE3">
        <f t="shared" si="2"/>
        <v>0</v>
      </c>
      <c r="ADF3">
        <f t="shared" si="2"/>
        <v>0</v>
      </c>
      <c r="ADG3">
        <f t="shared" si="2"/>
        <v>0</v>
      </c>
      <c r="ADH3">
        <f t="shared" si="2"/>
        <v>0</v>
      </c>
      <c r="ADI3">
        <f t="shared" si="2"/>
        <v>0</v>
      </c>
      <c r="ADJ3">
        <f t="shared" si="3"/>
        <v>0</v>
      </c>
      <c r="ADK3">
        <f t="shared" si="3"/>
        <v>0</v>
      </c>
      <c r="ADL3">
        <f t="shared" si="3"/>
        <v>0</v>
      </c>
      <c r="ADM3">
        <f t="shared" si="3"/>
        <v>0</v>
      </c>
      <c r="ADN3">
        <f t="shared" si="3"/>
        <v>0</v>
      </c>
      <c r="ADO3">
        <f t="shared" si="3"/>
        <v>0</v>
      </c>
      <c r="ADP3">
        <f t="shared" si="3"/>
        <v>0</v>
      </c>
      <c r="ADQ3">
        <f t="shared" si="3"/>
        <v>0</v>
      </c>
      <c r="ADR3">
        <f t="shared" si="3"/>
        <v>0</v>
      </c>
      <c r="ADS3">
        <f t="shared" si="3"/>
        <v>0</v>
      </c>
      <c r="ADT3">
        <f t="shared" si="4"/>
        <v>0</v>
      </c>
      <c r="ADU3">
        <f t="shared" si="4"/>
        <v>0</v>
      </c>
      <c r="ADV3">
        <f t="shared" si="4"/>
        <v>0</v>
      </c>
      <c r="ADW3">
        <f t="shared" si="4"/>
        <v>0</v>
      </c>
      <c r="ADX3">
        <f t="shared" si="4"/>
        <v>0</v>
      </c>
      <c r="ADY3">
        <f t="shared" si="4"/>
        <v>0</v>
      </c>
      <c r="ADZ3">
        <f t="shared" si="4"/>
        <v>0</v>
      </c>
      <c r="AEA3">
        <f t="shared" si="4"/>
        <v>0</v>
      </c>
      <c r="AEB3">
        <f t="shared" si="4"/>
        <v>0</v>
      </c>
      <c r="AEC3">
        <f t="shared" si="4"/>
        <v>0</v>
      </c>
      <c r="AED3">
        <f t="shared" si="5"/>
        <v>0</v>
      </c>
      <c r="AEE3">
        <f t="shared" si="5"/>
        <v>0</v>
      </c>
      <c r="AEF3">
        <f t="shared" si="5"/>
        <v>0</v>
      </c>
      <c r="AEG3">
        <f t="shared" si="5"/>
        <v>0</v>
      </c>
      <c r="AEH3">
        <f t="shared" si="5"/>
        <v>0</v>
      </c>
      <c r="AEI3">
        <f t="shared" si="5"/>
        <v>0</v>
      </c>
      <c r="AEJ3">
        <f t="shared" si="5"/>
        <v>0</v>
      </c>
      <c r="AEK3">
        <f t="shared" si="5"/>
        <v>0</v>
      </c>
      <c r="AEL3">
        <f t="shared" si="5"/>
        <v>0</v>
      </c>
      <c r="AEM3">
        <f t="shared" si="5"/>
        <v>0</v>
      </c>
      <c r="AEN3">
        <f t="shared" si="6"/>
        <v>0</v>
      </c>
      <c r="AEO3">
        <f t="shared" si="6"/>
        <v>0</v>
      </c>
      <c r="AEP3">
        <f t="shared" si="6"/>
        <v>0</v>
      </c>
      <c r="AEQ3">
        <f t="shared" si="6"/>
        <v>0</v>
      </c>
      <c r="AER3">
        <f t="shared" si="6"/>
        <v>0</v>
      </c>
      <c r="AES3">
        <f t="shared" si="6"/>
        <v>0</v>
      </c>
      <c r="AET3">
        <f t="shared" si="6"/>
        <v>0</v>
      </c>
      <c r="AEU3">
        <f t="shared" si="6"/>
        <v>0</v>
      </c>
      <c r="AEV3">
        <f t="shared" si="6"/>
        <v>0</v>
      </c>
      <c r="AEW3">
        <f t="shared" si="6"/>
        <v>0</v>
      </c>
      <c r="AEX3">
        <f t="shared" si="7"/>
        <v>0</v>
      </c>
      <c r="AEY3">
        <f t="shared" si="7"/>
        <v>0</v>
      </c>
      <c r="AEZ3">
        <f t="shared" si="7"/>
        <v>0</v>
      </c>
      <c r="AFA3">
        <f t="shared" si="7"/>
        <v>0</v>
      </c>
      <c r="AFB3">
        <f t="shared" si="7"/>
        <v>0</v>
      </c>
      <c r="AFC3">
        <f t="shared" si="7"/>
        <v>0</v>
      </c>
      <c r="AFD3">
        <f t="shared" si="7"/>
        <v>0</v>
      </c>
      <c r="AFE3">
        <f t="shared" si="7"/>
        <v>0</v>
      </c>
      <c r="AFF3">
        <f t="shared" si="7"/>
        <v>0</v>
      </c>
      <c r="AFG3">
        <f t="shared" si="7"/>
        <v>0</v>
      </c>
      <c r="AFH3">
        <f t="shared" si="8"/>
        <v>0</v>
      </c>
      <c r="AFI3">
        <f t="shared" si="8"/>
        <v>0</v>
      </c>
      <c r="AFJ3">
        <f t="shared" si="8"/>
        <v>0</v>
      </c>
      <c r="AFK3">
        <f t="shared" si="8"/>
        <v>0</v>
      </c>
      <c r="AFL3">
        <f t="shared" si="8"/>
        <v>0</v>
      </c>
      <c r="AFM3">
        <f t="shared" si="8"/>
        <v>0</v>
      </c>
      <c r="AFN3">
        <f t="shared" si="8"/>
        <v>0</v>
      </c>
      <c r="AFO3">
        <f t="shared" si="8"/>
        <v>0</v>
      </c>
      <c r="AFP3">
        <f t="shared" si="8"/>
        <v>0</v>
      </c>
      <c r="AFQ3">
        <f t="shared" si="8"/>
        <v>0</v>
      </c>
      <c r="AFR3">
        <f t="shared" si="9"/>
        <v>0</v>
      </c>
      <c r="AFS3">
        <f t="shared" si="9"/>
        <v>0</v>
      </c>
      <c r="AFT3">
        <f t="shared" si="9"/>
        <v>0</v>
      </c>
      <c r="AFU3">
        <f t="shared" si="9"/>
        <v>0</v>
      </c>
      <c r="AFV3">
        <f t="shared" si="9"/>
        <v>0</v>
      </c>
      <c r="AFW3">
        <f t="shared" si="9"/>
        <v>0</v>
      </c>
      <c r="AFX3">
        <f t="shared" si="9"/>
        <v>0</v>
      </c>
      <c r="AFY3">
        <f t="shared" si="9"/>
        <v>0</v>
      </c>
      <c r="AFZ3">
        <f t="shared" si="9"/>
        <v>0</v>
      </c>
      <c r="AGA3">
        <f t="shared" si="9"/>
        <v>0</v>
      </c>
    </row>
    <row r="5" spans="1:859" x14ac:dyDescent="0.25">
      <c r="GA5">
        <f>Pédagogie!B32</f>
        <v>0</v>
      </c>
      <c r="GB5" s="177">
        <f>Pédagogie!D32</f>
        <v>0</v>
      </c>
      <c r="GC5">
        <f>Pédagogie!H32</f>
        <v>0</v>
      </c>
      <c r="HL5">
        <f>Autres!B9</f>
        <v>0</v>
      </c>
      <c r="HM5" t="str">
        <f>Autres!C9</f>
        <v>à renseigner</v>
      </c>
      <c r="HN5" s="177">
        <f>Autres!E9</f>
        <v>0</v>
      </c>
      <c r="HO5">
        <f>Autres!I9</f>
        <v>0</v>
      </c>
      <c r="SZ5" s="257"/>
      <c r="TA5" s="257"/>
      <c r="TB5" s="257"/>
      <c r="TC5" s="257"/>
    </row>
    <row r="6" spans="1:859" x14ac:dyDescent="0.25">
      <c r="GA6">
        <f>Pédagogie!B33</f>
        <v>0</v>
      </c>
      <c r="GB6" s="177">
        <f>Pédagogie!D33</f>
        <v>0</v>
      </c>
      <c r="GC6">
        <f>Pédagogie!H33</f>
        <v>0</v>
      </c>
      <c r="HL6" s="303">
        <f>Autres!B10</f>
        <v>0</v>
      </c>
      <c r="HM6" s="303" t="str">
        <f>Autres!C10</f>
        <v>à renseigner</v>
      </c>
      <c r="HN6" s="177">
        <f>Autres!E10</f>
        <v>0</v>
      </c>
      <c r="HO6" s="303">
        <f>Autres!I10</f>
        <v>0</v>
      </c>
    </row>
    <row r="7" spans="1:859" x14ac:dyDescent="0.25">
      <c r="GA7">
        <f>Pédagogie!B34</f>
        <v>0</v>
      </c>
      <c r="GB7" s="177">
        <f>Pédagogie!D34</f>
        <v>0</v>
      </c>
      <c r="GC7">
        <f>Pédagogie!H34</f>
        <v>0</v>
      </c>
      <c r="HL7" s="303">
        <f>Autres!B11</f>
        <v>0</v>
      </c>
      <c r="HM7" s="303" t="str">
        <f>Autres!C11</f>
        <v>à renseigner</v>
      </c>
      <c r="HN7" s="177">
        <f>Autres!E11</f>
        <v>0</v>
      </c>
      <c r="HO7" s="303">
        <f>Autres!I11</f>
        <v>0</v>
      </c>
    </row>
    <row r="8" spans="1:859" x14ac:dyDescent="0.25">
      <c r="GA8">
        <f>Pédagogie!B35</f>
        <v>0</v>
      </c>
      <c r="GB8" s="177">
        <f>Pédagogie!D35</f>
        <v>0</v>
      </c>
      <c r="GC8">
        <f>Pédagogie!H35</f>
        <v>0</v>
      </c>
      <c r="HL8" s="303">
        <f>Autres!B12</f>
        <v>0</v>
      </c>
      <c r="HM8" s="303" t="str">
        <f>Autres!C12</f>
        <v>à renseigner</v>
      </c>
      <c r="HN8" s="177">
        <f>Autres!E12</f>
        <v>0</v>
      </c>
      <c r="HO8" s="303">
        <f>Autres!I12</f>
        <v>0</v>
      </c>
    </row>
    <row r="9" spans="1:859" x14ac:dyDescent="0.25">
      <c r="HL9" s="303">
        <f>Autres!B13</f>
        <v>0</v>
      </c>
      <c r="HM9" s="303" t="str">
        <f>Autres!C13</f>
        <v>à renseigner</v>
      </c>
      <c r="HN9" s="177">
        <f>Autres!E13</f>
        <v>0</v>
      </c>
      <c r="HO9" s="303">
        <f>Autres!I13</f>
        <v>0</v>
      </c>
    </row>
    <row r="10" spans="1:859" x14ac:dyDescent="0.25">
      <c r="HL10" s="303">
        <f>Autres!B14</f>
        <v>0</v>
      </c>
      <c r="HM10" s="303" t="str">
        <f>Autres!C14</f>
        <v>à renseigner</v>
      </c>
      <c r="HN10" s="177">
        <f>Autres!E14</f>
        <v>0</v>
      </c>
      <c r="HO10" s="303">
        <f>Autres!I14</f>
        <v>0</v>
      </c>
    </row>
    <row r="11" spans="1:859" x14ac:dyDescent="0.25">
      <c r="HL11" s="303">
        <f>Autres!B15</f>
        <v>0</v>
      </c>
      <c r="HM11" s="303" t="str">
        <f>Autres!C15</f>
        <v>à renseigner</v>
      </c>
      <c r="HN11" s="177">
        <f>Autres!E15</f>
        <v>0</v>
      </c>
      <c r="HO11" s="303">
        <f>Autres!I15</f>
        <v>0</v>
      </c>
    </row>
    <row r="12" spans="1:859" x14ac:dyDescent="0.25">
      <c r="HL12" s="303">
        <f>Autres!B16</f>
        <v>0</v>
      </c>
      <c r="HM12" s="303" t="str">
        <f>Autres!C16</f>
        <v>à renseigner</v>
      </c>
      <c r="HN12" s="177">
        <f>Autres!E16</f>
        <v>0</v>
      </c>
      <c r="HO12" s="303">
        <f>Autres!I16</f>
        <v>0</v>
      </c>
    </row>
    <row r="13" spans="1:859" x14ac:dyDescent="0.25">
      <c r="HL13" s="303">
        <f>Autres!B17</f>
        <v>0</v>
      </c>
      <c r="HM13" s="303" t="str">
        <f>Autres!C17</f>
        <v>à renseigner</v>
      </c>
      <c r="HN13" s="177">
        <f>Autres!E17</f>
        <v>0</v>
      </c>
      <c r="HO13" s="303">
        <f>Autres!I17</f>
        <v>0</v>
      </c>
    </row>
    <row r="14" spans="1:859" x14ac:dyDescent="0.25">
      <c r="HL14" s="303">
        <f>Autres!B18</f>
        <v>0</v>
      </c>
      <c r="HM14" s="303" t="str">
        <f>Autres!C18</f>
        <v>à renseigner</v>
      </c>
      <c r="HN14" s="177">
        <f>Autres!E18</f>
        <v>0</v>
      </c>
      <c r="HO14" s="303">
        <f>Autres!I18</f>
        <v>0</v>
      </c>
    </row>
    <row r="15" spans="1:859" x14ac:dyDescent="0.25">
      <c r="HL15" s="303">
        <f>Autres!B19</f>
        <v>0</v>
      </c>
      <c r="HM15" s="303" t="str">
        <f>Autres!C19</f>
        <v>à renseigner</v>
      </c>
      <c r="HN15" s="177">
        <f>Autres!E19</f>
        <v>0</v>
      </c>
      <c r="HO15" s="303">
        <f>Autres!I19</f>
        <v>0</v>
      </c>
    </row>
    <row r="16" spans="1:859" x14ac:dyDescent="0.25">
      <c r="HL16" s="303">
        <f>Autres!B20</f>
        <v>0</v>
      </c>
      <c r="HM16" s="303" t="str">
        <f>Autres!C20</f>
        <v>à renseigner</v>
      </c>
      <c r="HN16" s="177">
        <f>Autres!E20</f>
        <v>0</v>
      </c>
      <c r="HO16" s="303">
        <f>Autres!I20</f>
        <v>0</v>
      </c>
    </row>
    <row r="17" spans="220:759" x14ac:dyDescent="0.25">
      <c r="HL17" s="303">
        <f>Autres!B21</f>
        <v>0</v>
      </c>
      <c r="HM17" s="303" t="str">
        <f>Autres!C21</f>
        <v>à renseigner</v>
      </c>
      <c r="HN17" s="177">
        <f>Autres!E21</f>
        <v>0</v>
      </c>
      <c r="HO17" s="303">
        <f>Autres!I21</f>
        <v>0</v>
      </c>
      <c r="HT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row>
    <row r="18" spans="220:759" x14ac:dyDescent="0.25">
      <c r="HL18" s="303">
        <f>Autres!B22</f>
        <v>0</v>
      </c>
      <c r="HM18" s="303" t="str">
        <f>Autres!C22</f>
        <v>à renseigner</v>
      </c>
      <c r="HN18" s="177">
        <f>Autres!E22</f>
        <v>0</v>
      </c>
      <c r="HO18" s="303">
        <f>Autres!I22</f>
        <v>0</v>
      </c>
      <c r="HT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row>
    <row r="19" spans="220:759" x14ac:dyDescent="0.25">
      <c r="HL19" s="303">
        <f>Autres!B23</f>
        <v>0</v>
      </c>
      <c r="HM19" s="303" t="str">
        <f>Autres!C23</f>
        <v>à renseigner</v>
      </c>
      <c r="HN19" s="177">
        <f>Autres!E23</f>
        <v>0</v>
      </c>
      <c r="HO19" s="303">
        <f>Autres!I23</f>
        <v>0</v>
      </c>
      <c r="HT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row>
    <row r="20" spans="220:759" x14ac:dyDescent="0.25">
      <c r="HL20" s="303">
        <f>Autres!B24</f>
        <v>0</v>
      </c>
      <c r="HM20" s="303" t="str">
        <f>Autres!C24</f>
        <v>à renseigner</v>
      </c>
      <c r="HN20" s="177">
        <f>Autres!E24</f>
        <v>0</v>
      </c>
      <c r="HO20" s="303">
        <f>Autres!I24</f>
        <v>0</v>
      </c>
      <c r="HT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row>
    <row r="21" spans="220:759" x14ac:dyDescent="0.25">
      <c r="HL21" s="303">
        <f>Autres!B25</f>
        <v>0</v>
      </c>
      <c r="HM21" s="303" t="str">
        <f>Autres!C25</f>
        <v>à renseigner</v>
      </c>
      <c r="HN21" s="177">
        <f>Autres!E25</f>
        <v>0</v>
      </c>
      <c r="HO21" s="303">
        <f>Autres!I25</f>
        <v>0</v>
      </c>
      <c r="HT21"/>
      <c r="SZ21"/>
      <c r="TA21"/>
      <c r="TB21"/>
      <c r="TC21"/>
      <c r="TD21"/>
      <c r="TE21"/>
      <c r="TF21"/>
      <c r="TG21"/>
      <c r="TH21"/>
      <c r="TI21"/>
      <c r="TJ21"/>
      <c r="TK21"/>
      <c r="TL21"/>
      <c r="TM21"/>
      <c r="TN21"/>
      <c r="TO21"/>
      <c r="TP21"/>
      <c r="TQ21"/>
      <c r="TR21"/>
      <c r="TS21"/>
      <c r="TT21"/>
      <c r="TU21"/>
      <c r="TV21"/>
      <c r="TW21"/>
      <c r="TX21"/>
      <c r="TY21"/>
      <c r="TZ21"/>
      <c r="UA21"/>
      <c r="UB21"/>
      <c r="UC21"/>
      <c r="UD21"/>
      <c r="UE21"/>
      <c r="UF21"/>
      <c r="UG21"/>
      <c r="UH21"/>
      <c r="UI21"/>
      <c r="UJ21"/>
      <c r="UK21"/>
      <c r="UL21"/>
      <c r="UM21"/>
      <c r="UN21"/>
      <c r="UO21"/>
      <c r="UP21"/>
      <c r="UQ21"/>
      <c r="UR21"/>
      <c r="US21"/>
      <c r="UT21"/>
      <c r="UU21"/>
      <c r="UV21"/>
      <c r="UW21"/>
      <c r="UX21"/>
      <c r="UY21"/>
      <c r="UZ21"/>
      <c r="VA21"/>
      <c r="VB21"/>
      <c r="VC21"/>
      <c r="VD21"/>
      <c r="VE21"/>
      <c r="VF21"/>
      <c r="VG21"/>
      <c r="VH21"/>
      <c r="VI21"/>
      <c r="VJ21"/>
      <c r="VK21"/>
      <c r="VL21"/>
      <c r="VM21"/>
      <c r="VN21"/>
      <c r="VO21"/>
      <c r="VP21"/>
      <c r="VQ21"/>
      <c r="VR21"/>
      <c r="VS21"/>
      <c r="VT21"/>
      <c r="VU21"/>
      <c r="VV21"/>
      <c r="VW21"/>
      <c r="VX21"/>
      <c r="VY21"/>
      <c r="VZ21"/>
      <c r="WA21"/>
      <c r="WB21"/>
      <c r="WC21"/>
      <c r="WD21"/>
      <c r="WE21"/>
      <c r="WF21"/>
      <c r="WG21"/>
      <c r="WH21"/>
      <c r="WI21"/>
      <c r="WJ21"/>
      <c r="WK21"/>
      <c r="WL21"/>
      <c r="WM21"/>
      <c r="WN21"/>
      <c r="WO21"/>
      <c r="WP21"/>
      <c r="WQ21"/>
      <c r="WR21"/>
      <c r="WS21"/>
      <c r="WT21"/>
      <c r="WU21"/>
      <c r="WV21"/>
      <c r="WW21"/>
      <c r="WX21"/>
      <c r="WY21"/>
      <c r="WZ21"/>
      <c r="XA21"/>
      <c r="XB21"/>
      <c r="XC21"/>
      <c r="XD21"/>
      <c r="XE21"/>
      <c r="XF21"/>
      <c r="XG21"/>
      <c r="XH21"/>
      <c r="XI21"/>
      <c r="XJ21"/>
      <c r="XK21"/>
      <c r="XL21"/>
      <c r="XM21"/>
      <c r="XN21"/>
      <c r="XO21"/>
      <c r="XP21"/>
      <c r="XQ21"/>
      <c r="XR21"/>
      <c r="XS21"/>
      <c r="XT21"/>
      <c r="XU21"/>
      <c r="XV21"/>
      <c r="XW21"/>
      <c r="XX21"/>
      <c r="XY21"/>
      <c r="XZ21"/>
      <c r="YA21"/>
      <c r="YB21"/>
      <c r="YC21"/>
      <c r="YD21"/>
      <c r="YE21"/>
      <c r="YF21"/>
      <c r="YG21"/>
      <c r="YH21"/>
      <c r="YI21"/>
      <c r="YJ21"/>
      <c r="YK21"/>
      <c r="YL21"/>
      <c r="YM21"/>
      <c r="YN21"/>
      <c r="YO21"/>
      <c r="YP21"/>
      <c r="YQ21"/>
      <c r="YR21"/>
      <c r="YS21"/>
      <c r="YT21"/>
      <c r="YU21"/>
      <c r="YV21"/>
      <c r="YW21"/>
      <c r="YX21"/>
      <c r="YY21"/>
      <c r="YZ21"/>
      <c r="ZA21"/>
      <c r="ZB21"/>
      <c r="ZC21"/>
      <c r="ZD21"/>
      <c r="ZE21"/>
      <c r="ZF21"/>
      <c r="ZG21"/>
      <c r="ZH21"/>
      <c r="ZI21"/>
      <c r="ZJ21"/>
      <c r="ZK21"/>
      <c r="ZL21"/>
      <c r="ZM21"/>
      <c r="ZN21"/>
      <c r="ZO21"/>
      <c r="ZP21"/>
      <c r="ZQ21"/>
      <c r="ZR21"/>
      <c r="ZS21"/>
      <c r="ZT21"/>
      <c r="ZU21"/>
      <c r="ZV21"/>
      <c r="ZW21"/>
      <c r="ZX21"/>
      <c r="ZY21"/>
      <c r="ZZ21"/>
      <c r="AAA21"/>
      <c r="AAB21"/>
      <c r="AAC21"/>
      <c r="AAD21"/>
      <c r="AAE21"/>
      <c r="AAF21"/>
      <c r="AAG21"/>
      <c r="AAH21"/>
      <c r="AAI21"/>
      <c r="AAJ21"/>
      <c r="AAK21"/>
      <c r="AAL21"/>
      <c r="AAM21"/>
      <c r="AAN21"/>
      <c r="AAO21"/>
      <c r="AAP21"/>
      <c r="AAQ21"/>
      <c r="AAR21"/>
      <c r="AAS21"/>
      <c r="AAT21"/>
      <c r="AAU21"/>
      <c r="AAV21"/>
      <c r="AAW21"/>
      <c r="AAX21"/>
      <c r="AAY21"/>
      <c r="AAZ21"/>
      <c r="ABA21"/>
      <c r="ABB21"/>
      <c r="ABC21"/>
      <c r="ABD21"/>
      <c r="ABE21"/>
      <c r="ABF21"/>
      <c r="ABG21"/>
      <c r="ABH21"/>
      <c r="ABI21"/>
      <c r="ABJ21"/>
      <c r="ABK21"/>
      <c r="ABL21"/>
      <c r="ABM21"/>
      <c r="ABN21"/>
      <c r="ABO21"/>
      <c r="ABP21"/>
      <c r="ABQ21"/>
      <c r="ABR21"/>
      <c r="ABS21"/>
      <c r="ABT21"/>
      <c r="ABU21"/>
      <c r="ABV21"/>
      <c r="ABW21"/>
      <c r="ABX21"/>
      <c r="ABY21"/>
      <c r="ABZ21"/>
      <c r="ACA21"/>
      <c r="ACB21"/>
      <c r="ACC21"/>
      <c r="ACD21"/>
      <c r="ACE21"/>
    </row>
    <row r="22" spans="220:759" x14ac:dyDescent="0.25">
      <c r="HL22" s="303">
        <f>Autres!B26</f>
        <v>0</v>
      </c>
      <c r="HM22" s="303" t="str">
        <f>Autres!C26</f>
        <v>à renseigner</v>
      </c>
      <c r="HN22" s="177">
        <f>Autres!E26</f>
        <v>0</v>
      </c>
      <c r="HO22" s="303">
        <f>Autres!I26</f>
        <v>0</v>
      </c>
      <c r="HT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row>
    <row r="23" spans="220:759" x14ac:dyDescent="0.25">
      <c r="HL23" s="303">
        <f>Autres!B27</f>
        <v>0</v>
      </c>
      <c r="HM23" s="303" t="str">
        <f>Autres!C27</f>
        <v>à renseigner</v>
      </c>
      <c r="HN23" s="177">
        <f>Autres!E27</f>
        <v>0</v>
      </c>
      <c r="HO23" s="303">
        <f>Autres!I27</f>
        <v>0</v>
      </c>
      <c r="HT23"/>
      <c r="SZ23"/>
      <c r="TA23"/>
      <c r="TB23"/>
      <c r="TC23"/>
      <c r="TD23"/>
      <c r="TE23"/>
      <c r="TF23"/>
      <c r="TG23"/>
      <c r="TH23"/>
      <c r="TI23"/>
      <c r="TJ23"/>
      <c r="TK23"/>
      <c r="TL23"/>
      <c r="TM23"/>
      <c r="TN23"/>
      <c r="TO23"/>
      <c r="TP23"/>
      <c r="TQ23"/>
      <c r="TR23"/>
      <c r="TS23"/>
      <c r="TT23"/>
      <c r="TU23"/>
      <c r="TV23"/>
      <c r="TW23"/>
      <c r="TX23"/>
      <c r="TY23"/>
      <c r="TZ23"/>
      <c r="UA23"/>
      <c r="UB23"/>
      <c r="UC23"/>
      <c r="UD23"/>
      <c r="UE23"/>
      <c r="UF23"/>
      <c r="UG23"/>
      <c r="UH23"/>
      <c r="UI23"/>
      <c r="UJ23"/>
      <c r="UK23"/>
      <c r="UL23"/>
      <c r="UM23"/>
      <c r="UN23"/>
      <c r="UO23"/>
      <c r="UP23"/>
      <c r="UQ23"/>
      <c r="UR23"/>
      <c r="US23"/>
      <c r="UT23"/>
      <c r="UU23"/>
      <c r="UV23"/>
      <c r="UW23"/>
      <c r="UX23"/>
      <c r="UY23"/>
      <c r="UZ23"/>
      <c r="VA23"/>
      <c r="VB23"/>
      <c r="VC23"/>
      <c r="VD23"/>
      <c r="VE23"/>
      <c r="VF23"/>
      <c r="VG23"/>
      <c r="VH23"/>
      <c r="VI23"/>
      <c r="VJ23"/>
      <c r="VK23"/>
      <c r="VL23"/>
      <c r="VM23"/>
      <c r="VN23"/>
      <c r="VO23"/>
      <c r="VP23"/>
      <c r="VQ23"/>
      <c r="VR23"/>
      <c r="VS23"/>
      <c r="VT23"/>
      <c r="VU23"/>
      <c r="VV23"/>
      <c r="VW23"/>
      <c r="VX23"/>
      <c r="VY23"/>
      <c r="VZ23"/>
      <c r="WA23"/>
      <c r="WB23"/>
      <c r="WC23"/>
      <c r="WD23"/>
      <c r="WE23"/>
      <c r="WF23"/>
      <c r="WG23"/>
      <c r="WH23"/>
      <c r="WI23"/>
      <c r="WJ23"/>
      <c r="WK23"/>
      <c r="WL23"/>
      <c r="WM23"/>
      <c r="WN23"/>
      <c r="WO23"/>
      <c r="WP23"/>
      <c r="WQ23"/>
      <c r="WR23"/>
      <c r="WS23"/>
      <c r="WT23"/>
      <c r="WU23"/>
      <c r="WV23"/>
      <c r="WW23"/>
      <c r="WX23"/>
      <c r="WY23"/>
      <c r="WZ23"/>
      <c r="XA23"/>
      <c r="XB23"/>
      <c r="XC23"/>
      <c r="XD23"/>
      <c r="XE23"/>
      <c r="XF23"/>
      <c r="XG23"/>
      <c r="XH23"/>
      <c r="XI23"/>
      <c r="XJ23"/>
      <c r="XK23"/>
      <c r="XL23"/>
      <c r="XM23"/>
      <c r="XN23"/>
      <c r="XO23"/>
      <c r="XP23"/>
      <c r="XQ23"/>
      <c r="XR23"/>
      <c r="XS23"/>
      <c r="XT23"/>
      <c r="XU23"/>
      <c r="XV23"/>
      <c r="XW23"/>
      <c r="XX23"/>
      <c r="XY23"/>
      <c r="XZ23"/>
      <c r="YA23"/>
      <c r="YB23"/>
      <c r="YC23"/>
      <c r="YD23"/>
      <c r="YE23"/>
      <c r="YF23"/>
      <c r="YG23"/>
      <c r="YH23"/>
      <c r="YI23"/>
      <c r="YJ23"/>
      <c r="YK23"/>
      <c r="YL23"/>
      <c r="YM23"/>
      <c r="YN23"/>
      <c r="YO23"/>
      <c r="YP23"/>
      <c r="YQ23"/>
      <c r="YR23"/>
      <c r="YS23"/>
      <c r="YT23"/>
      <c r="YU23"/>
      <c r="YV23"/>
      <c r="YW23"/>
      <c r="YX23"/>
      <c r="YY23"/>
      <c r="YZ23"/>
      <c r="ZA23"/>
      <c r="ZB23"/>
      <c r="ZC23"/>
      <c r="ZD23"/>
      <c r="ZE23"/>
      <c r="ZF23"/>
      <c r="ZG23"/>
      <c r="ZH23"/>
      <c r="ZI23"/>
      <c r="ZJ23"/>
      <c r="ZK23"/>
      <c r="ZL23"/>
      <c r="ZM23"/>
      <c r="ZN23"/>
      <c r="ZO23"/>
      <c r="ZP23"/>
      <c r="ZQ23"/>
      <c r="ZR23"/>
      <c r="ZS23"/>
      <c r="ZT23"/>
      <c r="ZU23"/>
      <c r="ZV23"/>
      <c r="ZW23"/>
      <c r="ZX23"/>
      <c r="ZY23"/>
      <c r="ZZ23"/>
      <c r="AAA23"/>
      <c r="AAB23"/>
      <c r="AAC23"/>
      <c r="AAD23"/>
      <c r="AAE23"/>
      <c r="AAF23"/>
      <c r="AAG23"/>
      <c r="AAH23"/>
      <c r="AAI23"/>
      <c r="AAJ23"/>
      <c r="AAK23"/>
      <c r="AAL23"/>
      <c r="AAM23"/>
      <c r="AAN23"/>
      <c r="AAO23"/>
      <c r="AAP23"/>
      <c r="AAQ23"/>
      <c r="AAR23"/>
      <c r="AAS23"/>
      <c r="AAT23"/>
      <c r="AAU23"/>
      <c r="AAV23"/>
      <c r="AAW23"/>
      <c r="AAX23"/>
      <c r="AAY23"/>
      <c r="AAZ23"/>
      <c r="ABA23"/>
      <c r="ABB23"/>
      <c r="ABC23"/>
      <c r="ABD23"/>
      <c r="ABE23"/>
      <c r="ABF23"/>
      <c r="ABG23"/>
      <c r="ABH23"/>
      <c r="ABI23"/>
      <c r="ABJ23"/>
      <c r="ABK23"/>
      <c r="ABL23"/>
      <c r="ABM23"/>
      <c r="ABN23"/>
      <c r="ABO23"/>
      <c r="ABP23"/>
      <c r="ABQ23"/>
      <c r="ABR23"/>
      <c r="ABS23"/>
      <c r="ABT23"/>
      <c r="ABU23"/>
      <c r="ABV23"/>
      <c r="ABW23"/>
      <c r="ABX23"/>
      <c r="ABY23"/>
      <c r="ABZ23"/>
      <c r="ACA23"/>
      <c r="ACB23"/>
      <c r="ACC23"/>
      <c r="ACD23"/>
      <c r="ACE23"/>
    </row>
    <row r="24" spans="220:759" x14ac:dyDescent="0.25">
      <c r="HL24" s="303">
        <f>Autres!B28</f>
        <v>0</v>
      </c>
      <c r="HM24" s="303" t="str">
        <f>Autres!C28</f>
        <v>à renseigner</v>
      </c>
      <c r="HN24" s="177">
        <f>Autres!E28</f>
        <v>0</v>
      </c>
      <c r="HO24" s="303">
        <f>Autres!I28</f>
        <v>0</v>
      </c>
      <c r="HT24"/>
      <c r="SZ24"/>
      <c r="TA24"/>
      <c r="TB24"/>
      <c r="TC24"/>
      <c r="TD24"/>
      <c r="TE24"/>
      <c r="TF24"/>
      <c r="TG24"/>
      <c r="TH24"/>
      <c r="TI24"/>
      <c r="TJ24"/>
      <c r="TK24"/>
      <c r="TL24"/>
      <c r="TM24"/>
      <c r="TN24"/>
      <c r="TO24"/>
      <c r="TP24"/>
      <c r="TQ24"/>
      <c r="TR24"/>
      <c r="TS24"/>
      <c r="TT24"/>
      <c r="TU24"/>
      <c r="TV24"/>
      <c r="TW24"/>
      <c r="TX24"/>
      <c r="TY24"/>
      <c r="TZ24"/>
      <c r="UA24"/>
      <c r="UB24"/>
      <c r="UC24"/>
      <c r="UD24"/>
      <c r="UE24"/>
      <c r="UF24"/>
      <c r="UG24"/>
      <c r="UH24"/>
      <c r="UI24"/>
      <c r="UJ24"/>
      <c r="UK24"/>
      <c r="UL24"/>
      <c r="UM24"/>
      <c r="UN24"/>
      <c r="UO24"/>
      <c r="UP24"/>
      <c r="UQ24"/>
      <c r="UR24"/>
      <c r="US24"/>
      <c r="UT24"/>
      <c r="UU24"/>
      <c r="UV24"/>
      <c r="UW24"/>
      <c r="UX24"/>
      <c r="UY24"/>
      <c r="UZ24"/>
      <c r="VA24"/>
      <c r="VB24"/>
      <c r="VC24"/>
      <c r="VD24"/>
      <c r="VE24"/>
      <c r="VF24"/>
      <c r="VG24"/>
      <c r="VH24"/>
      <c r="VI24"/>
      <c r="VJ24"/>
      <c r="VK24"/>
      <c r="VL24"/>
      <c r="VM24"/>
      <c r="VN24"/>
      <c r="VO24"/>
      <c r="VP24"/>
      <c r="VQ24"/>
      <c r="VR24"/>
      <c r="VS24"/>
      <c r="VT24"/>
      <c r="VU24"/>
      <c r="VV24"/>
      <c r="VW24"/>
      <c r="VX24"/>
      <c r="VY24"/>
      <c r="VZ24"/>
      <c r="WA24"/>
      <c r="WB24"/>
      <c r="WC24"/>
      <c r="WD24"/>
      <c r="WE24"/>
      <c r="WF24"/>
      <c r="WG24"/>
      <c r="WH24"/>
      <c r="WI24"/>
      <c r="WJ24"/>
      <c r="WK24"/>
      <c r="WL24"/>
      <c r="WM24"/>
      <c r="WN24"/>
      <c r="WO24"/>
      <c r="WP24"/>
      <c r="WQ24"/>
      <c r="WR24"/>
      <c r="WS24"/>
      <c r="WT24"/>
      <c r="WU24"/>
      <c r="WV24"/>
      <c r="WW24"/>
      <c r="WX24"/>
      <c r="WY24"/>
      <c r="WZ24"/>
      <c r="XA24"/>
      <c r="XB24"/>
      <c r="XC24"/>
      <c r="XD24"/>
      <c r="XE24"/>
      <c r="XF24"/>
      <c r="XG24"/>
      <c r="XH24"/>
      <c r="XI24"/>
      <c r="XJ24"/>
      <c r="XK24"/>
      <c r="XL24"/>
      <c r="XM24"/>
      <c r="XN24"/>
      <c r="XO24"/>
      <c r="XP24"/>
      <c r="XQ24"/>
      <c r="XR24"/>
      <c r="XS24"/>
      <c r="XT24"/>
      <c r="XU24"/>
      <c r="XV24"/>
      <c r="XW24"/>
      <c r="XX24"/>
      <c r="XY24"/>
      <c r="XZ24"/>
      <c r="YA24"/>
      <c r="YB24"/>
      <c r="YC24"/>
      <c r="YD24"/>
      <c r="YE24"/>
      <c r="YF24"/>
      <c r="YG24"/>
      <c r="YH24"/>
      <c r="YI24"/>
      <c r="YJ24"/>
      <c r="YK24"/>
      <c r="YL24"/>
      <c r="YM24"/>
      <c r="YN24"/>
      <c r="YO24"/>
      <c r="YP24"/>
      <c r="YQ24"/>
      <c r="YR24"/>
      <c r="YS24"/>
      <c r="YT24"/>
      <c r="YU24"/>
      <c r="YV24"/>
      <c r="YW24"/>
      <c r="YX24"/>
      <c r="YY24"/>
      <c r="YZ24"/>
      <c r="ZA24"/>
      <c r="ZB24"/>
      <c r="ZC24"/>
      <c r="ZD24"/>
      <c r="ZE24"/>
      <c r="ZF24"/>
      <c r="ZG24"/>
      <c r="ZH24"/>
      <c r="ZI24"/>
      <c r="ZJ24"/>
      <c r="ZK24"/>
      <c r="ZL24"/>
      <c r="ZM24"/>
      <c r="ZN24"/>
      <c r="ZO24"/>
      <c r="ZP24"/>
      <c r="ZQ24"/>
      <c r="ZR24"/>
      <c r="ZS24"/>
      <c r="ZT24"/>
      <c r="ZU24"/>
      <c r="ZV24"/>
      <c r="ZW24"/>
      <c r="ZX24"/>
      <c r="ZY24"/>
      <c r="ZZ24"/>
      <c r="AAA24"/>
      <c r="AAB24"/>
      <c r="AAC24"/>
      <c r="AAD24"/>
      <c r="AAE24"/>
      <c r="AAF24"/>
      <c r="AAG24"/>
      <c r="AAH24"/>
      <c r="AAI24"/>
      <c r="AAJ24"/>
      <c r="AAK24"/>
      <c r="AAL24"/>
      <c r="AAM24"/>
      <c r="AAN24"/>
      <c r="AAO24"/>
      <c r="AAP24"/>
      <c r="AAQ24"/>
      <c r="AAR24"/>
      <c r="AAS24"/>
      <c r="AAT24"/>
      <c r="AAU24"/>
      <c r="AAV24"/>
      <c r="AAW24"/>
      <c r="AAX24"/>
      <c r="AAY24"/>
      <c r="AAZ24"/>
      <c r="ABA24"/>
      <c r="ABB24"/>
      <c r="ABC24"/>
      <c r="ABD24"/>
      <c r="ABE24"/>
      <c r="ABF24"/>
      <c r="ABG24"/>
      <c r="ABH24"/>
      <c r="ABI24"/>
      <c r="ABJ24"/>
      <c r="ABK24"/>
      <c r="ABL24"/>
      <c r="ABM24"/>
      <c r="ABN24"/>
      <c r="ABO24"/>
      <c r="ABP24"/>
      <c r="ABQ24"/>
      <c r="ABR24"/>
      <c r="ABS24"/>
      <c r="ABT24"/>
      <c r="ABU24"/>
      <c r="ABV24"/>
      <c r="ABW24"/>
      <c r="ABX24"/>
      <c r="ABY24"/>
      <c r="ABZ24"/>
      <c r="ACA24"/>
      <c r="ACB24"/>
      <c r="ACC24"/>
      <c r="ACD24"/>
      <c r="ACE24"/>
    </row>
    <row r="25" spans="220:759" x14ac:dyDescent="0.25">
      <c r="HL25" s="303">
        <f>Autres!B29</f>
        <v>0</v>
      </c>
      <c r="HM25" s="303" t="str">
        <f>Autres!C29</f>
        <v>à renseigner</v>
      </c>
      <c r="HN25" s="177">
        <f>Autres!E29</f>
        <v>0</v>
      </c>
      <c r="HO25" s="303">
        <f>Autres!I29</f>
        <v>0</v>
      </c>
      <c r="HT25"/>
      <c r="SZ25"/>
      <c r="TA25"/>
      <c r="TB25"/>
      <c r="TC25"/>
      <c r="TD25"/>
      <c r="TE25"/>
      <c r="TF25"/>
      <c r="TG25"/>
      <c r="TH25"/>
      <c r="TI25"/>
      <c r="TJ25"/>
      <c r="TK25"/>
      <c r="TL25"/>
      <c r="TM25"/>
      <c r="TN25"/>
      <c r="TO25"/>
      <c r="TP25"/>
      <c r="TQ25"/>
      <c r="TR25"/>
      <c r="TS25"/>
      <c r="TT25"/>
      <c r="TU25"/>
      <c r="TV25"/>
      <c r="TW25"/>
      <c r="TX25"/>
      <c r="TY25"/>
      <c r="TZ25"/>
      <c r="UA25"/>
      <c r="UB25"/>
      <c r="UC25"/>
      <c r="UD25"/>
      <c r="UE25"/>
      <c r="UF25"/>
      <c r="UG25"/>
      <c r="UH25"/>
      <c r="UI25"/>
      <c r="UJ25"/>
      <c r="UK25"/>
      <c r="UL25"/>
      <c r="UM25"/>
      <c r="UN25"/>
      <c r="UO25"/>
      <c r="UP25"/>
      <c r="UQ25"/>
      <c r="UR25"/>
      <c r="US25"/>
      <c r="UT25"/>
      <c r="UU25"/>
      <c r="UV25"/>
      <c r="UW25"/>
      <c r="UX25"/>
      <c r="UY25"/>
      <c r="UZ25"/>
      <c r="VA25"/>
      <c r="VB25"/>
      <c r="VC25"/>
      <c r="VD25"/>
      <c r="VE25"/>
      <c r="VF25"/>
      <c r="VG25"/>
      <c r="VH25"/>
      <c r="VI25"/>
      <c r="VJ25"/>
      <c r="VK25"/>
      <c r="VL25"/>
      <c r="VM25"/>
      <c r="VN25"/>
      <c r="VO25"/>
      <c r="VP25"/>
      <c r="VQ25"/>
      <c r="VR25"/>
      <c r="VS25"/>
      <c r="VT25"/>
      <c r="VU25"/>
      <c r="VV25"/>
      <c r="VW25"/>
      <c r="VX25"/>
      <c r="VY25"/>
      <c r="VZ25"/>
      <c r="WA25"/>
      <c r="WB25"/>
      <c r="WC25"/>
      <c r="WD25"/>
      <c r="WE25"/>
      <c r="WF25"/>
      <c r="WG25"/>
      <c r="WH25"/>
      <c r="WI25"/>
      <c r="WJ25"/>
      <c r="WK25"/>
      <c r="WL25"/>
      <c r="WM25"/>
      <c r="WN25"/>
      <c r="WO25"/>
      <c r="WP25"/>
      <c r="WQ25"/>
      <c r="WR25"/>
      <c r="WS25"/>
      <c r="WT25"/>
      <c r="WU25"/>
      <c r="WV25"/>
      <c r="WW25"/>
      <c r="WX25"/>
      <c r="WY25"/>
      <c r="WZ25"/>
      <c r="XA25"/>
      <c r="XB25"/>
      <c r="XC25"/>
      <c r="XD25"/>
      <c r="XE25"/>
      <c r="XF25"/>
      <c r="XG25"/>
      <c r="XH25"/>
      <c r="XI25"/>
      <c r="XJ25"/>
      <c r="XK25"/>
      <c r="XL25"/>
      <c r="XM25"/>
      <c r="XN25"/>
      <c r="XO25"/>
      <c r="XP25"/>
      <c r="XQ25"/>
      <c r="XR25"/>
      <c r="XS25"/>
      <c r="XT25"/>
      <c r="XU25"/>
      <c r="XV25"/>
      <c r="XW25"/>
      <c r="XX25"/>
      <c r="XY25"/>
      <c r="XZ25"/>
      <c r="YA25"/>
      <c r="YB25"/>
      <c r="YC25"/>
      <c r="YD25"/>
      <c r="YE25"/>
      <c r="YF25"/>
      <c r="YG25"/>
      <c r="YH25"/>
      <c r="YI25"/>
      <c r="YJ25"/>
      <c r="YK25"/>
      <c r="YL25"/>
      <c r="YM25"/>
      <c r="YN25"/>
      <c r="YO25"/>
      <c r="YP25"/>
      <c r="YQ25"/>
      <c r="YR25"/>
      <c r="YS25"/>
      <c r="YT25"/>
      <c r="YU25"/>
      <c r="YV25"/>
      <c r="YW25"/>
      <c r="YX25"/>
      <c r="YY25"/>
      <c r="YZ25"/>
      <c r="ZA25"/>
      <c r="ZB25"/>
      <c r="ZC25"/>
      <c r="ZD25"/>
      <c r="ZE25"/>
      <c r="ZF25"/>
      <c r="ZG25"/>
      <c r="ZH25"/>
      <c r="ZI25"/>
      <c r="ZJ25"/>
      <c r="ZK25"/>
      <c r="ZL25"/>
      <c r="ZM25"/>
      <c r="ZN25"/>
      <c r="ZO25"/>
      <c r="ZP25"/>
      <c r="ZQ25"/>
      <c r="ZR25"/>
      <c r="ZS25"/>
      <c r="ZT25"/>
      <c r="ZU25"/>
      <c r="ZV25"/>
      <c r="ZW25"/>
      <c r="ZX25"/>
      <c r="ZY25"/>
      <c r="ZZ25"/>
      <c r="AAA25"/>
      <c r="AAB25"/>
      <c r="AAC25"/>
      <c r="AAD25"/>
      <c r="AAE25"/>
      <c r="AAF25"/>
      <c r="AAG25"/>
      <c r="AAH25"/>
      <c r="AAI25"/>
      <c r="AAJ25"/>
      <c r="AAK25"/>
      <c r="AAL25"/>
      <c r="AAM25"/>
      <c r="AAN25"/>
      <c r="AAO25"/>
      <c r="AAP25"/>
      <c r="AAQ25"/>
      <c r="AAR25"/>
      <c r="AAS25"/>
      <c r="AAT25"/>
      <c r="AAU25"/>
      <c r="AAV25"/>
      <c r="AAW25"/>
      <c r="AAX25"/>
      <c r="AAY25"/>
      <c r="AAZ25"/>
      <c r="ABA25"/>
      <c r="ABB25"/>
      <c r="ABC25"/>
      <c r="ABD25"/>
      <c r="ABE25"/>
      <c r="ABF25"/>
      <c r="ABG25"/>
      <c r="ABH25"/>
      <c r="ABI25"/>
      <c r="ABJ25"/>
      <c r="ABK25"/>
      <c r="ABL25"/>
      <c r="ABM25"/>
      <c r="ABN25"/>
      <c r="ABO25"/>
      <c r="ABP25"/>
      <c r="ABQ25"/>
      <c r="ABR25"/>
      <c r="ABS25"/>
      <c r="ABT25"/>
      <c r="ABU25"/>
      <c r="ABV25"/>
      <c r="ABW25"/>
      <c r="ABX25"/>
      <c r="ABY25"/>
      <c r="ABZ25"/>
      <c r="ACA25"/>
      <c r="ACB25"/>
      <c r="ACC25"/>
      <c r="ACD25"/>
      <c r="ACE25"/>
    </row>
    <row r="26" spans="220:759" x14ac:dyDescent="0.25">
      <c r="HL26" s="303">
        <f>Autres!B30</f>
        <v>0</v>
      </c>
      <c r="HM26" s="303" t="str">
        <f>Autres!C30</f>
        <v>à renseigner</v>
      </c>
      <c r="HN26" s="177">
        <f>Autres!E30</f>
        <v>0</v>
      </c>
      <c r="HO26" s="303">
        <f>Autres!I30</f>
        <v>0</v>
      </c>
      <c r="HT26"/>
      <c r="SZ26"/>
      <c r="TA26"/>
      <c r="TB26"/>
      <c r="TC26"/>
      <c r="TD26"/>
      <c r="TE26"/>
      <c r="TF26"/>
      <c r="TG26"/>
      <c r="TH26"/>
      <c r="TI26"/>
      <c r="TJ26"/>
      <c r="TK26"/>
      <c r="TL26"/>
      <c r="TM26"/>
      <c r="TN26"/>
      <c r="TO26"/>
      <c r="TP26"/>
      <c r="TQ26"/>
      <c r="TR26"/>
      <c r="TS26"/>
      <c r="TT26"/>
      <c r="TU26"/>
      <c r="TV26"/>
      <c r="TW26"/>
      <c r="TX26"/>
      <c r="TY26"/>
      <c r="TZ26"/>
      <c r="UA26"/>
      <c r="UB26"/>
      <c r="UC26"/>
      <c r="UD26"/>
      <c r="UE26"/>
      <c r="UF26"/>
      <c r="UG26"/>
      <c r="UH26"/>
      <c r="UI26"/>
      <c r="UJ26"/>
      <c r="UK26"/>
      <c r="UL26"/>
      <c r="UM26"/>
      <c r="UN26"/>
      <c r="UO26"/>
      <c r="UP26"/>
      <c r="UQ26"/>
      <c r="UR26"/>
      <c r="US26"/>
      <c r="UT26"/>
      <c r="UU26"/>
      <c r="UV26"/>
      <c r="UW26"/>
      <c r="UX26"/>
      <c r="UY26"/>
      <c r="UZ26"/>
      <c r="VA26"/>
      <c r="VB26"/>
      <c r="VC26"/>
      <c r="VD26"/>
      <c r="VE26"/>
      <c r="VF26"/>
      <c r="VG26"/>
      <c r="VH26"/>
      <c r="VI26"/>
      <c r="VJ26"/>
      <c r="VK26"/>
      <c r="VL26"/>
      <c r="VM26"/>
      <c r="VN26"/>
      <c r="VO26"/>
      <c r="VP26"/>
      <c r="VQ26"/>
      <c r="VR26"/>
      <c r="VS26"/>
      <c r="VT26"/>
      <c r="VU26"/>
      <c r="VV26"/>
      <c r="VW26"/>
      <c r="VX26"/>
      <c r="VY26"/>
      <c r="VZ26"/>
      <c r="WA26"/>
      <c r="WB26"/>
      <c r="WC26"/>
      <c r="WD26"/>
      <c r="WE26"/>
      <c r="WF26"/>
      <c r="WG26"/>
      <c r="WH26"/>
      <c r="WI26"/>
      <c r="WJ26"/>
      <c r="WK26"/>
      <c r="WL26"/>
      <c r="WM26"/>
      <c r="WN26"/>
      <c r="WO26"/>
      <c r="WP26"/>
      <c r="WQ26"/>
      <c r="WR26"/>
      <c r="WS26"/>
      <c r="WT26"/>
      <c r="WU26"/>
      <c r="WV26"/>
      <c r="WW26"/>
      <c r="WX26"/>
      <c r="WY26"/>
      <c r="WZ26"/>
      <c r="XA26"/>
      <c r="XB26"/>
      <c r="XC26"/>
      <c r="XD26"/>
      <c r="XE26"/>
      <c r="XF26"/>
      <c r="XG26"/>
      <c r="XH26"/>
      <c r="XI26"/>
      <c r="XJ26"/>
      <c r="XK26"/>
      <c r="XL26"/>
      <c r="XM26"/>
      <c r="XN26"/>
      <c r="XO26"/>
      <c r="XP26"/>
      <c r="XQ26"/>
      <c r="XR26"/>
      <c r="XS26"/>
      <c r="XT26"/>
      <c r="XU26"/>
      <c r="XV26"/>
      <c r="XW26"/>
      <c r="XX26"/>
      <c r="XY26"/>
      <c r="XZ26"/>
      <c r="YA26"/>
      <c r="YB26"/>
      <c r="YC26"/>
      <c r="YD26"/>
      <c r="YE26"/>
      <c r="YF26"/>
      <c r="YG26"/>
      <c r="YH26"/>
      <c r="YI26"/>
      <c r="YJ26"/>
      <c r="YK26"/>
      <c r="YL26"/>
      <c r="YM26"/>
      <c r="YN26"/>
      <c r="YO26"/>
      <c r="YP26"/>
      <c r="YQ26"/>
      <c r="YR26"/>
      <c r="YS26"/>
      <c r="YT26"/>
      <c r="YU26"/>
      <c r="YV26"/>
      <c r="YW26"/>
      <c r="YX26"/>
      <c r="YY26"/>
      <c r="YZ26"/>
      <c r="ZA26"/>
      <c r="ZB26"/>
      <c r="ZC26"/>
      <c r="ZD26"/>
      <c r="ZE26"/>
      <c r="ZF26"/>
      <c r="ZG26"/>
      <c r="ZH26"/>
      <c r="ZI26"/>
      <c r="ZJ26"/>
      <c r="ZK26"/>
      <c r="ZL26"/>
      <c r="ZM26"/>
      <c r="ZN26"/>
      <c r="ZO26"/>
      <c r="ZP26"/>
      <c r="ZQ26"/>
      <c r="ZR26"/>
      <c r="ZS26"/>
      <c r="ZT26"/>
      <c r="ZU26"/>
      <c r="ZV26"/>
      <c r="ZW26"/>
      <c r="ZX26"/>
      <c r="ZY26"/>
      <c r="ZZ26"/>
      <c r="AAA26"/>
      <c r="AAB26"/>
      <c r="AAC26"/>
      <c r="AAD26"/>
      <c r="AAE26"/>
      <c r="AAF26"/>
      <c r="AAG26"/>
      <c r="AAH26"/>
      <c r="AAI26"/>
      <c r="AAJ26"/>
      <c r="AAK26"/>
      <c r="AAL26"/>
      <c r="AAM26"/>
      <c r="AAN26"/>
      <c r="AAO26"/>
      <c r="AAP26"/>
      <c r="AAQ26"/>
      <c r="AAR26"/>
      <c r="AAS26"/>
      <c r="AAT26"/>
      <c r="AAU26"/>
      <c r="AAV26"/>
      <c r="AAW26"/>
      <c r="AAX26"/>
      <c r="AAY26"/>
      <c r="AAZ26"/>
      <c r="ABA26"/>
      <c r="ABB26"/>
      <c r="ABC26"/>
      <c r="ABD26"/>
      <c r="ABE26"/>
      <c r="ABF26"/>
      <c r="ABG26"/>
      <c r="ABH26"/>
      <c r="ABI26"/>
      <c r="ABJ26"/>
      <c r="ABK26"/>
      <c r="ABL26"/>
      <c r="ABM26"/>
      <c r="ABN26"/>
      <c r="ABO26"/>
      <c r="ABP26"/>
      <c r="ABQ26"/>
      <c r="ABR26"/>
      <c r="ABS26"/>
      <c r="ABT26"/>
      <c r="ABU26"/>
      <c r="ABV26"/>
      <c r="ABW26"/>
      <c r="ABX26"/>
      <c r="ABY26"/>
      <c r="ABZ26"/>
      <c r="ACA26"/>
      <c r="ACB26"/>
      <c r="ACC26"/>
      <c r="ACD26"/>
      <c r="ACE26"/>
    </row>
    <row r="27" spans="220:759" x14ac:dyDescent="0.25">
      <c r="HL27" s="303">
        <f>Autres!B31</f>
        <v>0</v>
      </c>
      <c r="HM27" s="303" t="str">
        <f>Autres!C31</f>
        <v>à renseigner</v>
      </c>
      <c r="HN27" s="177">
        <f>Autres!E31</f>
        <v>0</v>
      </c>
      <c r="HO27" s="303">
        <f>Autres!I31</f>
        <v>0</v>
      </c>
      <c r="HT27"/>
      <c r="SZ27"/>
      <c r="TA27"/>
      <c r="TB27"/>
      <c r="TC27"/>
      <c r="TD27"/>
      <c r="TE27"/>
      <c r="TF27"/>
      <c r="TG27"/>
      <c r="TH27"/>
      <c r="TI27"/>
      <c r="TJ27"/>
      <c r="TK27"/>
      <c r="TL27"/>
      <c r="TM27"/>
      <c r="TN27"/>
      <c r="TO27"/>
      <c r="TP27"/>
      <c r="TQ27"/>
      <c r="TR27"/>
      <c r="TS27"/>
      <c r="TT27"/>
      <c r="TU27"/>
      <c r="TV27"/>
      <c r="TW27"/>
      <c r="TX27"/>
      <c r="TY27"/>
      <c r="TZ27"/>
      <c r="UA27"/>
      <c r="UB27"/>
      <c r="UC27"/>
      <c r="UD27"/>
      <c r="UE27"/>
      <c r="UF27"/>
      <c r="UG27"/>
      <c r="UH27"/>
      <c r="UI27"/>
      <c r="UJ27"/>
      <c r="UK27"/>
      <c r="UL27"/>
      <c r="UM27"/>
      <c r="UN27"/>
      <c r="UO27"/>
      <c r="UP27"/>
      <c r="UQ27"/>
      <c r="UR27"/>
      <c r="US27"/>
      <c r="UT27"/>
      <c r="UU27"/>
      <c r="UV27"/>
      <c r="UW27"/>
      <c r="UX27"/>
      <c r="UY27"/>
      <c r="UZ27"/>
      <c r="VA27"/>
      <c r="VB27"/>
      <c r="VC27"/>
      <c r="VD27"/>
      <c r="VE27"/>
      <c r="VF27"/>
      <c r="VG27"/>
      <c r="VH27"/>
      <c r="VI27"/>
      <c r="VJ27"/>
      <c r="VK27"/>
      <c r="VL27"/>
      <c r="VM27"/>
      <c r="VN27"/>
      <c r="VO27"/>
      <c r="VP27"/>
      <c r="VQ27"/>
      <c r="VR27"/>
      <c r="VS27"/>
      <c r="VT27"/>
      <c r="VU27"/>
      <c r="VV27"/>
      <c r="VW27"/>
      <c r="VX27"/>
      <c r="VY27"/>
      <c r="VZ27"/>
      <c r="WA27"/>
      <c r="WB27"/>
      <c r="WC27"/>
      <c r="WD27"/>
      <c r="WE27"/>
      <c r="WF27"/>
      <c r="WG27"/>
      <c r="WH27"/>
      <c r="WI27"/>
      <c r="WJ27"/>
      <c r="WK27"/>
      <c r="WL27"/>
      <c r="WM27"/>
      <c r="WN27"/>
      <c r="WO27"/>
      <c r="WP27"/>
      <c r="WQ27"/>
      <c r="WR27"/>
      <c r="WS27"/>
      <c r="WT27"/>
      <c r="WU27"/>
      <c r="WV27"/>
      <c r="WW27"/>
      <c r="WX27"/>
      <c r="WY27"/>
      <c r="WZ27"/>
      <c r="XA27"/>
      <c r="XB27"/>
      <c r="XC27"/>
      <c r="XD27"/>
      <c r="XE27"/>
      <c r="XF27"/>
      <c r="XG27"/>
      <c r="XH27"/>
      <c r="XI27"/>
      <c r="XJ27"/>
      <c r="XK27"/>
      <c r="XL27"/>
      <c r="XM27"/>
      <c r="XN27"/>
      <c r="XO27"/>
      <c r="XP27"/>
      <c r="XQ27"/>
      <c r="XR27"/>
      <c r="XS27"/>
      <c r="XT27"/>
      <c r="XU27"/>
      <c r="XV27"/>
      <c r="XW27"/>
      <c r="XX27"/>
      <c r="XY27"/>
      <c r="XZ27"/>
      <c r="YA27"/>
      <c r="YB27"/>
      <c r="YC27"/>
      <c r="YD27"/>
      <c r="YE27"/>
      <c r="YF27"/>
      <c r="YG27"/>
      <c r="YH27"/>
      <c r="YI27"/>
      <c r="YJ27"/>
      <c r="YK27"/>
      <c r="YL27"/>
      <c r="YM27"/>
      <c r="YN27"/>
      <c r="YO27"/>
      <c r="YP27"/>
      <c r="YQ27"/>
      <c r="YR27"/>
      <c r="YS27"/>
      <c r="YT27"/>
      <c r="YU27"/>
      <c r="YV27"/>
      <c r="YW27"/>
      <c r="YX27"/>
      <c r="YY27"/>
      <c r="YZ27"/>
      <c r="ZA27"/>
      <c r="ZB27"/>
      <c r="ZC27"/>
      <c r="ZD27"/>
      <c r="ZE27"/>
      <c r="ZF27"/>
      <c r="ZG27"/>
      <c r="ZH27"/>
      <c r="ZI27"/>
      <c r="ZJ27"/>
      <c r="ZK27"/>
      <c r="ZL27"/>
      <c r="ZM27"/>
      <c r="ZN27"/>
      <c r="ZO27"/>
      <c r="ZP27"/>
      <c r="ZQ27"/>
      <c r="ZR27"/>
      <c r="ZS27"/>
      <c r="ZT27"/>
      <c r="ZU27"/>
      <c r="ZV27"/>
      <c r="ZW27"/>
      <c r="ZX27"/>
      <c r="ZY27"/>
      <c r="ZZ27"/>
      <c r="AAA27"/>
      <c r="AAB27"/>
      <c r="AAC27"/>
      <c r="AAD27"/>
      <c r="AAE27"/>
      <c r="AAF27"/>
      <c r="AAG27"/>
      <c r="AAH27"/>
      <c r="AAI27"/>
      <c r="AAJ27"/>
      <c r="AAK27"/>
      <c r="AAL27"/>
      <c r="AAM27"/>
      <c r="AAN27"/>
      <c r="AAO27"/>
      <c r="AAP27"/>
      <c r="AAQ27"/>
      <c r="AAR27"/>
      <c r="AAS27"/>
      <c r="AAT27"/>
      <c r="AAU27"/>
      <c r="AAV27"/>
      <c r="AAW27"/>
      <c r="AAX27"/>
      <c r="AAY27"/>
      <c r="AAZ27"/>
      <c r="ABA27"/>
      <c r="ABB27"/>
      <c r="ABC27"/>
      <c r="ABD27"/>
      <c r="ABE27"/>
      <c r="ABF27"/>
      <c r="ABG27"/>
      <c r="ABH27"/>
      <c r="ABI27"/>
      <c r="ABJ27"/>
      <c r="ABK27"/>
      <c r="ABL27"/>
      <c r="ABM27"/>
      <c r="ABN27"/>
      <c r="ABO27"/>
      <c r="ABP27"/>
      <c r="ABQ27"/>
      <c r="ABR27"/>
      <c r="ABS27"/>
      <c r="ABT27"/>
      <c r="ABU27"/>
      <c r="ABV27"/>
      <c r="ABW27"/>
      <c r="ABX27"/>
      <c r="ABY27"/>
      <c r="ABZ27"/>
      <c r="ACA27"/>
      <c r="ACB27"/>
      <c r="ACC27"/>
      <c r="ACD27"/>
      <c r="ACE27"/>
    </row>
    <row r="28" spans="220:759" x14ac:dyDescent="0.25">
      <c r="HL28" s="303">
        <f>Autres!B32</f>
        <v>0</v>
      </c>
      <c r="HM28" s="303" t="str">
        <f>Autres!C32</f>
        <v>à renseigner</v>
      </c>
      <c r="HN28" s="177">
        <f>Autres!E32</f>
        <v>0</v>
      </c>
      <c r="HO28" s="303">
        <f>Autres!I32</f>
        <v>0</v>
      </c>
      <c r="HT28"/>
      <c r="SZ28"/>
      <c r="TA28"/>
      <c r="TB28"/>
      <c r="TC28"/>
      <c r="TD28"/>
      <c r="TE28"/>
      <c r="TF28"/>
      <c r="TG28"/>
      <c r="TH28"/>
      <c r="TI28"/>
      <c r="TJ28"/>
      <c r="TK28"/>
      <c r="TL28"/>
      <c r="TM28"/>
      <c r="TN28"/>
      <c r="TO28"/>
      <c r="TP28"/>
      <c r="TQ28"/>
      <c r="TR28"/>
      <c r="TS28"/>
      <c r="TT28"/>
      <c r="TU28"/>
      <c r="TV28"/>
      <c r="TW28"/>
      <c r="TX28"/>
      <c r="TY28"/>
      <c r="TZ28"/>
      <c r="UA28"/>
      <c r="UB28"/>
      <c r="UC28"/>
      <c r="UD28"/>
      <c r="UE28"/>
      <c r="UF28"/>
      <c r="UG28"/>
      <c r="UH28"/>
      <c r="UI28"/>
      <c r="UJ28"/>
      <c r="UK28"/>
      <c r="UL28"/>
      <c r="UM28"/>
      <c r="UN28"/>
      <c r="UO28"/>
      <c r="UP28"/>
      <c r="UQ28"/>
      <c r="UR28"/>
      <c r="US28"/>
      <c r="UT28"/>
      <c r="UU28"/>
      <c r="UV28"/>
      <c r="UW28"/>
      <c r="UX28"/>
      <c r="UY28"/>
      <c r="UZ28"/>
      <c r="VA28"/>
      <c r="VB28"/>
      <c r="VC28"/>
      <c r="VD28"/>
      <c r="VE28"/>
      <c r="VF28"/>
      <c r="VG28"/>
      <c r="VH28"/>
      <c r="VI28"/>
      <c r="VJ28"/>
      <c r="VK28"/>
      <c r="VL28"/>
      <c r="VM28"/>
      <c r="VN28"/>
      <c r="VO28"/>
      <c r="VP28"/>
      <c r="VQ28"/>
      <c r="VR28"/>
      <c r="VS28"/>
      <c r="VT28"/>
      <c r="VU28"/>
      <c r="VV28"/>
      <c r="VW28"/>
      <c r="VX28"/>
      <c r="VY28"/>
      <c r="VZ28"/>
      <c r="WA28"/>
      <c r="WB28"/>
      <c r="WC28"/>
      <c r="WD28"/>
      <c r="WE28"/>
      <c r="WF28"/>
      <c r="WG28"/>
      <c r="WH28"/>
      <c r="WI28"/>
      <c r="WJ28"/>
      <c r="WK28"/>
      <c r="WL28"/>
      <c r="WM28"/>
      <c r="WN28"/>
      <c r="WO28"/>
      <c r="WP28"/>
      <c r="WQ28"/>
      <c r="WR28"/>
      <c r="WS28"/>
      <c r="WT28"/>
      <c r="WU28"/>
      <c r="WV28"/>
      <c r="WW28"/>
      <c r="WX28"/>
      <c r="WY28"/>
      <c r="WZ28"/>
      <c r="XA28"/>
      <c r="XB28"/>
      <c r="XC28"/>
      <c r="XD28"/>
      <c r="XE28"/>
      <c r="XF28"/>
      <c r="XG28"/>
      <c r="XH28"/>
      <c r="XI28"/>
      <c r="XJ28"/>
      <c r="XK28"/>
      <c r="XL28"/>
      <c r="XM28"/>
      <c r="XN28"/>
      <c r="XO28"/>
      <c r="XP28"/>
      <c r="XQ28"/>
      <c r="XR28"/>
      <c r="XS28"/>
      <c r="XT28"/>
      <c r="XU28"/>
      <c r="XV28"/>
      <c r="XW28"/>
      <c r="XX28"/>
      <c r="XY28"/>
      <c r="XZ28"/>
      <c r="YA28"/>
      <c r="YB28"/>
      <c r="YC28"/>
      <c r="YD28"/>
      <c r="YE28"/>
      <c r="YF28"/>
      <c r="YG28"/>
      <c r="YH28"/>
      <c r="YI28"/>
      <c r="YJ28"/>
      <c r="YK28"/>
      <c r="YL28"/>
      <c r="YM28"/>
      <c r="YN28"/>
      <c r="YO28"/>
      <c r="YP28"/>
      <c r="YQ28"/>
      <c r="YR28"/>
      <c r="YS28"/>
      <c r="YT28"/>
      <c r="YU28"/>
      <c r="YV28"/>
      <c r="YW28"/>
      <c r="YX28"/>
      <c r="YY28"/>
      <c r="YZ28"/>
      <c r="ZA28"/>
      <c r="ZB28"/>
      <c r="ZC28"/>
      <c r="ZD28"/>
      <c r="ZE28"/>
      <c r="ZF28"/>
      <c r="ZG28"/>
      <c r="ZH28"/>
      <c r="ZI28"/>
      <c r="ZJ28"/>
      <c r="ZK28"/>
      <c r="ZL28"/>
      <c r="ZM28"/>
      <c r="ZN28"/>
      <c r="ZO28"/>
      <c r="ZP28"/>
      <c r="ZQ28"/>
      <c r="ZR28"/>
      <c r="ZS28"/>
      <c r="ZT28"/>
      <c r="ZU28"/>
      <c r="ZV28"/>
      <c r="ZW28"/>
      <c r="ZX28"/>
      <c r="ZY28"/>
      <c r="ZZ28"/>
      <c r="AAA28"/>
      <c r="AAB28"/>
      <c r="AAC28"/>
      <c r="AAD28"/>
      <c r="AAE28"/>
      <c r="AAF28"/>
      <c r="AAG28"/>
      <c r="AAH28"/>
      <c r="AAI28"/>
      <c r="AAJ28"/>
      <c r="AAK28"/>
      <c r="AAL28"/>
      <c r="AAM28"/>
      <c r="AAN28"/>
      <c r="AAO28"/>
      <c r="AAP28"/>
      <c r="AAQ28"/>
      <c r="AAR28"/>
      <c r="AAS28"/>
      <c r="AAT28"/>
      <c r="AAU28"/>
      <c r="AAV28"/>
      <c r="AAW28"/>
      <c r="AAX28"/>
      <c r="AAY28"/>
      <c r="AAZ28"/>
      <c r="ABA28"/>
      <c r="ABB28"/>
      <c r="ABC28"/>
      <c r="ABD28"/>
      <c r="ABE28"/>
      <c r="ABF28"/>
      <c r="ABG28"/>
      <c r="ABH28"/>
      <c r="ABI28"/>
      <c r="ABJ28"/>
      <c r="ABK28"/>
      <c r="ABL28"/>
      <c r="ABM28"/>
      <c r="ABN28"/>
      <c r="ABO28"/>
      <c r="ABP28"/>
      <c r="ABQ28"/>
      <c r="ABR28"/>
      <c r="ABS28"/>
      <c r="ABT28"/>
      <c r="ABU28"/>
      <c r="ABV28"/>
      <c r="ABW28"/>
      <c r="ABX28"/>
      <c r="ABY28"/>
      <c r="ABZ28"/>
      <c r="ACA28"/>
      <c r="ACB28"/>
      <c r="ACC28"/>
      <c r="ACD28"/>
      <c r="ACE28"/>
    </row>
    <row r="29" spans="220:759" x14ac:dyDescent="0.25">
      <c r="HL29" s="303">
        <f>Autres!B33</f>
        <v>0</v>
      </c>
      <c r="HM29" s="303" t="str">
        <f>Autres!C33</f>
        <v>à renseigner</v>
      </c>
      <c r="HN29" s="177">
        <f>Autres!E33</f>
        <v>0</v>
      </c>
      <c r="HO29" s="303">
        <f>Autres!I33</f>
        <v>0</v>
      </c>
      <c r="HT29"/>
      <c r="SZ29"/>
      <c r="TA29"/>
      <c r="TB29"/>
      <c r="TC29"/>
      <c r="TD29"/>
      <c r="TE29"/>
      <c r="TF29"/>
      <c r="TG29"/>
      <c r="TH29"/>
      <c r="TI29"/>
      <c r="TJ29"/>
      <c r="TK29"/>
      <c r="TL29"/>
      <c r="TM29"/>
      <c r="TN29"/>
      <c r="TO29"/>
      <c r="TP29"/>
      <c r="TQ29"/>
      <c r="TR29"/>
      <c r="TS29"/>
      <c r="TT29"/>
      <c r="TU29"/>
      <c r="TV29"/>
      <c r="TW29"/>
      <c r="TX29"/>
      <c r="TY29"/>
      <c r="TZ29"/>
      <c r="UA29"/>
      <c r="UB29"/>
      <c r="UC29"/>
      <c r="UD29"/>
      <c r="UE29"/>
      <c r="UF29"/>
      <c r="UG29"/>
      <c r="UH29"/>
      <c r="UI29"/>
      <c r="UJ29"/>
      <c r="UK29"/>
      <c r="UL29"/>
      <c r="UM29"/>
      <c r="UN29"/>
      <c r="UO29"/>
      <c r="UP29"/>
      <c r="UQ29"/>
      <c r="UR29"/>
      <c r="US29"/>
      <c r="UT29"/>
      <c r="UU29"/>
      <c r="UV29"/>
      <c r="UW29"/>
      <c r="UX29"/>
      <c r="UY29"/>
      <c r="UZ29"/>
      <c r="VA29"/>
      <c r="VB29"/>
      <c r="VC29"/>
      <c r="VD29"/>
      <c r="VE29"/>
      <c r="VF29"/>
      <c r="VG29"/>
      <c r="VH29"/>
      <c r="VI29"/>
      <c r="VJ29"/>
      <c r="VK29"/>
      <c r="VL29"/>
      <c r="VM29"/>
      <c r="VN29"/>
      <c r="VO29"/>
      <c r="VP29"/>
      <c r="VQ29"/>
      <c r="VR29"/>
      <c r="VS29"/>
      <c r="VT29"/>
      <c r="VU29"/>
      <c r="VV29"/>
      <c r="VW29"/>
      <c r="VX29"/>
      <c r="VY29"/>
      <c r="VZ29"/>
      <c r="WA29"/>
      <c r="WB29"/>
      <c r="WC29"/>
      <c r="WD29"/>
      <c r="WE29"/>
      <c r="WF29"/>
      <c r="WG29"/>
      <c r="WH29"/>
      <c r="WI29"/>
      <c r="WJ29"/>
      <c r="WK29"/>
      <c r="WL29"/>
      <c r="WM29"/>
      <c r="WN29"/>
      <c r="WO29"/>
      <c r="WP29"/>
      <c r="WQ29"/>
      <c r="WR29"/>
      <c r="WS29"/>
      <c r="WT29"/>
      <c r="WU29"/>
      <c r="WV29"/>
      <c r="WW29"/>
      <c r="WX29"/>
      <c r="WY29"/>
      <c r="WZ29"/>
      <c r="XA29"/>
      <c r="XB29"/>
      <c r="XC29"/>
      <c r="XD29"/>
      <c r="XE29"/>
      <c r="XF29"/>
      <c r="XG29"/>
      <c r="XH29"/>
      <c r="XI29"/>
      <c r="XJ29"/>
      <c r="XK29"/>
      <c r="XL29"/>
      <c r="XM29"/>
      <c r="XN29"/>
      <c r="XO29"/>
      <c r="XP29"/>
      <c r="XQ29"/>
      <c r="XR29"/>
      <c r="XS29"/>
      <c r="XT29"/>
      <c r="XU29"/>
      <c r="XV29"/>
      <c r="XW29"/>
      <c r="XX29"/>
      <c r="XY29"/>
      <c r="XZ29"/>
      <c r="YA29"/>
      <c r="YB29"/>
      <c r="YC29"/>
      <c r="YD29"/>
      <c r="YE29"/>
      <c r="YF29"/>
      <c r="YG29"/>
      <c r="YH29"/>
      <c r="YI29"/>
      <c r="YJ29"/>
      <c r="YK29"/>
      <c r="YL29"/>
      <c r="YM29"/>
      <c r="YN29"/>
      <c r="YO29"/>
      <c r="YP29"/>
      <c r="YQ29"/>
      <c r="YR29"/>
      <c r="YS29"/>
      <c r="YT29"/>
      <c r="YU29"/>
      <c r="YV29"/>
      <c r="YW29"/>
      <c r="YX29"/>
      <c r="YY29"/>
      <c r="YZ29"/>
      <c r="ZA29"/>
      <c r="ZB29"/>
      <c r="ZC29"/>
      <c r="ZD29"/>
      <c r="ZE29"/>
      <c r="ZF29"/>
      <c r="ZG29"/>
      <c r="ZH29"/>
      <c r="ZI29"/>
      <c r="ZJ29"/>
      <c r="ZK29"/>
      <c r="ZL29"/>
      <c r="ZM29"/>
      <c r="ZN29"/>
      <c r="ZO29"/>
      <c r="ZP29"/>
      <c r="ZQ29"/>
      <c r="ZR29"/>
      <c r="ZS29"/>
      <c r="ZT29"/>
      <c r="ZU29"/>
      <c r="ZV29"/>
      <c r="ZW29"/>
      <c r="ZX29"/>
      <c r="ZY29"/>
      <c r="ZZ29"/>
      <c r="AAA29"/>
      <c r="AAB29"/>
      <c r="AAC29"/>
      <c r="AAD29"/>
      <c r="AAE29"/>
      <c r="AAF29"/>
      <c r="AAG29"/>
      <c r="AAH29"/>
      <c r="AAI29"/>
      <c r="AAJ29"/>
      <c r="AAK29"/>
      <c r="AAL29"/>
      <c r="AAM29"/>
      <c r="AAN29"/>
      <c r="AAO29"/>
      <c r="AAP29"/>
      <c r="AAQ29"/>
      <c r="AAR29"/>
      <c r="AAS29"/>
      <c r="AAT29"/>
      <c r="AAU29"/>
      <c r="AAV29"/>
      <c r="AAW29"/>
      <c r="AAX29"/>
      <c r="AAY29"/>
      <c r="AAZ29"/>
      <c r="ABA29"/>
      <c r="ABB29"/>
      <c r="ABC29"/>
      <c r="ABD29"/>
      <c r="ABE29"/>
      <c r="ABF29"/>
      <c r="ABG29"/>
      <c r="ABH29"/>
      <c r="ABI29"/>
      <c r="ABJ29"/>
      <c r="ABK29"/>
      <c r="ABL29"/>
      <c r="ABM29"/>
      <c r="ABN29"/>
      <c r="ABO29"/>
      <c r="ABP29"/>
      <c r="ABQ29"/>
      <c r="ABR29"/>
      <c r="ABS29"/>
      <c r="ABT29"/>
      <c r="ABU29"/>
      <c r="ABV29"/>
      <c r="ABW29"/>
      <c r="ABX29"/>
      <c r="ABY29"/>
      <c r="ABZ29"/>
      <c r="ACA29"/>
      <c r="ACB29"/>
      <c r="ACC29"/>
      <c r="ACD29"/>
      <c r="ACE29"/>
    </row>
    <row r="30" spans="220:759" x14ac:dyDescent="0.25">
      <c r="HL30" s="303">
        <f>Autres!B34</f>
        <v>0</v>
      </c>
      <c r="HM30" s="303" t="str">
        <f>Autres!C34</f>
        <v>à renseigner</v>
      </c>
      <c r="HN30" s="177">
        <f>Autres!E34</f>
        <v>0</v>
      </c>
      <c r="HO30" s="303">
        <f>Autres!I34</f>
        <v>0</v>
      </c>
      <c r="HT30"/>
      <c r="SZ30"/>
      <c r="TA30"/>
      <c r="TB30"/>
      <c r="TC30"/>
      <c r="TD30"/>
      <c r="TE30"/>
      <c r="TF30"/>
      <c r="TG30"/>
      <c r="TH30"/>
      <c r="TI30"/>
      <c r="TJ30"/>
      <c r="TK30"/>
      <c r="TL30"/>
      <c r="TM30"/>
      <c r="TN30"/>
      <c r="TO30"/>
      <c r="TP30"/>
      <c r="TQ30"/>
      <c r="TR30"/>
      <c r="TS30"/>
      <c r="TT30"/>
      <c r="TU30"/>
      <c r="TV30"/>
      <c r="TW30"/>
      <c r="TX30"/>
      <c r="TY30"/>
      <c r="TZ30"/>
      <c r="UA30"/>
      <c r="UB30"/>
      <c r="UC30"/>
      <c r="UD30"/>
      <c r="UE30"/>
      <c r="UF30"/>
      <c r="UG30"/>
      <c r="UH30"/>
      <c r="UI30"/>
      <c r="UJ30"/>
      <c r="UK30"/>
      <c r="UL30"/>
      <c r="UM30"/>
      <c r="UN30"/>
      <c r="UO30"/>
      <c r="UP30"/>
      <c r="UQ30"/>
      <c r="UR30"/>
      <c r="US30"/>
      <c r="UT30"/>
      <c r="UU30"/>
      <c r="UV30"/>
      <c r="UW30"/>
      <c r="UX30"/>
      <c r="UY30"/>
      <c r="UZ30"/>
      <c r="VA30"/>
      <c r="VB30"/>
      <c r="VC30"/>
      <c r="VD30"/>
      <c r="VE30"/>
      <c r="VF30"/>
      <c r="VG30"/>
      <c r="VH30"/>
      <c r="VI30"/>
      <c r="VJ30"/>
      <c r="VK30"/>
      <c r="VL30"/>
      <c r="VM30"/>
      <c r="VN30"/>
      <c r="VO30"/>
      <c r="VP30"/>
      <c r="VQ30"/>
      <c r="VR30"/>
      <c r="VS30"/>
      <c r="VT30"/>
      <c r="VU30"/>
      <c r="VV30"/>
      <c r="VW30"/>
      <c r="VX30"/>
      <c r="VY30"/>
      <c r="VZ30"/>
      <c r="WA30"/>
      <c r="WB30"/>
      <c r="WC30"/>
      <c r="WD30"/>
      <c r="WE30"/>
      <c r="WF30"/>
      <c r="WG30"/>
      <c r="WH30"/>
      <c r="WI30"/>
      <c r="WJ30"/>
      <c r="WK30"/>
      <c r="WL30"/>
      <c r="WM30"/>
      <c r="WN30"/>
      <c r="WO30"/>
      <c r="WP30"/>
      <c r="WQ30"/>
      <c r="WR30"/>
      <c r="WS30"/>
      <c r="WT30"/>
      <c r="WU30"/>
      <c r="WV30"/>
      <c r="WW30"/>
      <c r="WX30"/>
      <c r="WY30"/>
      <c r="WZ30"/>
      <c r="XA30"/>
      <c r="XB30"/>
      <c r="XC30"/>
      <c r="XD30"/>
      <c r="XE30"/>
      <c r="XF30"/>
      <c r="XG30"/>
      <c r="XH30"/>
      <c r="XI30"/>
      <c r="XJ30"/>
      <c r="XK30"/>
      <c r="XL30"/>
      <c r="XM30"/>
      <c r="XN30"/>
      <c r="XO30"/>
      <c r="XP30"/>
      <c r="XQ30"/>
      <c r="XR30"/>
      <c r="XS30"/>
      <c r="XT30"/>
      <c r="XU30"/>
      <c r="XV30"/>
      <c r="XW30"/>
      <c r="XX30"/>
      <c r="XY30"/>
      <c r="XZ30"/>
      <c r="YA30"/>
      <c r="YB30"/>
      <c r="YC30"/>
      <c r="YD30"/>
      <c r="YE30"/>
      <c r="YF30"/>
      <c r="YG30"/>
      <c r="YH30"/>
      <c r="YI30"/>
      <c r="YJ30"/>
      <c r="YK30"/>
      <c r="YL30"/>
      <c r="YM30"/>
      <c r="YN30"/>
      <c r="YO30"/>
      <c r="YP30"/>
      <c r="YQ30"/>
      <c r="YR30"/>
      <c r="YS30"/>
      <c r="YT30"/>
      <c r="YU30"/>
      <c r="YV30"/>
      <c r="YW30"/>
      <c r="YX30"/>
      <c r="YY30"/>
      <c r="YZ30"/>
      <c r="ZA30"/>
      <c r="ZB30"/>
      <c r="ZC30"/>
      <c r="ZD30"/>
      <c r="ZE30"/>
      <c r="ZF30"/>
      <c r="ZG30"/>
      <c r="ZH30"/>
      <c r="ZI30"/>
      <c r="ZJ30"/>
      <c r="ZK30"/>
      <c r="ZL30"/>
      <c r="ZM30"/>
      <c r="ZN30"/>
      <c r="ZO30"/>
      <c r="ZP30"/>
      <c r="ZQ30"/>
      <c r="ZR30"/>
      <c r="ZS30"/>
      <c r="ZT30"/>
      <c r="ZU30"/>
      <c r="ZV30"/>
      <c r="ZW30"/>
      <c r="ZX30"/>
      <c r="ZY30"/>
      <c r="ZZ30"/>
      <c r="AAA30"/>
      <c r="AAB30"/>
      <c r="AAC30"/>
      <c r="AAD30"/>
      <c r="AAE30"/>
      <c r="AAF30"/>
      <c r="AAG30"/>
      <c r="AAH30"/>
      <c r="AAI30"/>
      <c r="AAJ30"/>
      <c r="AAK30"/>
      <c r="AAL30"/>
      <c r="AAM30"/>
      <c r="AAN30"/>
      <c r="AAO30"/>
      <c r="AAP30"/>
      <c r="AAQ30"/>
      <c r="AAR30"/>
      <c r="AAS30"/>
      <c r="AAT30"/>
      <c r="AAU30"/>
      <c r="AAV30"/>
      <c r="AAW30"/>
      <c r="AAX30"/>
      <c r="AAY30"/>
      <c r="AAZ30"/>
      <c r="ABA30"/>
      <c r="ABB30"/>
      <c r="ABC30"/>
      <c r="ABD30"/>
      <c r="ABE30"/>
      <c r="ABF30"/>
      <c r="ABG30"/>
      <c r="ABH30"/>
      <c r="ABI30"/>
      <c r="ABJ30"/>
      <c r="ABK30"/>
      <c r="ABL30"/>
      <c r="ABM30"/>
      <c r="ABN30"/>
      <c r="ABO30"/>
      <c r="ABP30"/>
      <c r="ABQ30"/>
      <c r="ABR30"/>
      <c r="ABS30"/>
      <c r="ABT30"/>
      <c r="ABU30"/>
      <c r="ABV30"/>
      <c r="ABW30"/>
      <c r="ABX30"/>
      <c r="ABY30"/>
      <c r="ABZ30"/>
      <c r="ACA30"/>
      <c r="ACB30"/>
      <c r="ACC30"/>
      <c r="ACD30"/>
      <c r="ACE30"/>
    </row>
    <row r="31" spans="220:759" x14ac:dyDescent="0.25">
      <c r="HL31" s="303">
        <f>Autres!B35</f>
        <v>0</v>
      </c>
      <c r="HM31" s="303" t="str">
        <f>Autres!C35</f>
        <v>à renseigner</v>
      </c>
      <c r="HN31" s="177">
        <f>Autres!E35</f>
        <v>0</v>
      </c>
      <c r="HO31" s="303">
        <f>Autres!I35</f>
        <v>0</v>
      </c>
      <c r="HT31"/>
      <c r="SZ31"/>
      <c r="TA31"/>
      <c r="TB31"/>
      <c r="TC31"/>
      <c r="TD31"/>
      <c r="TE31"/>
      <c r="TF31"/>
      <c r="TG31"/>
      <c r="TH31"/>
      <c r="TI31"/>
      <c r="TJ31"/>
      <c r="TK31"/>
      <c r="TL31"/>
      <c r="TM31"/>
      <c r="TN31"/>
      <c r="TO31"/>
      <c r="TP31"/>
      <c r="TQ31"/>
      <c r="TR31"/>
      <c r="TS31"/>
      <c r="TT31"/>
      <c r="TU31"/>
      <c r="TV31"/>
      <c r="TW31"/>
      <c r="TX31"/>
      <c r="TY31"/>
      <c r="TZ31"/>
      <c r="UA31"/>
      <c r="UB31"/>
      <c r="UC31"/>
      <c r="UD31"/>
      <c r="UE31"/>
      <c r="UF31"/>
      <c r="UG31"/>
      <c r="UH31"/>
      <c r="UI31"/>
      <c r="UJ31"/>
      <c r="UK31"/>
      <c r="UL31"/>
      <c r="UM31"/>
      <c r="UN31"/>
      <c r="UO31"/>
      <c r="UP31"/>
      <c r="UQ31"/>
      <c r="UR31"/>
      <c r="US31"/>
      <c r="UT31"/>
      <c r="UU31"/>
      <c r="UV31"/>
      <c r="UW31"/>
      <c r="UX31"/>
      <c r="UY31"/>
      <c r="UZ31"/>
      <c r="VA31"/>
      <c r="VB31"/>
      <c r="VC31"/>
      <c r="VD31"/>
      <c r="VE31"/>
      <c r="VF31"/>
      <c r="VG31"/>
      <c r="VH31"/>
      <c r="VI31"/>
      <c r="VJ31"/>
      <c r="VK31"/>
      <c r="VL31"/>
      <c r="VM31"/>
      <c r="VN31"/>
      <c r="VO31"/>
      <c r="VP31"/>
      <c r="VQ31"/>
      <c r="VR31"/>
      <c r="VS31"/>
      <c r="VT31"/>
      <c r="VU31"/>
      <c r="VV31"/>
      <c r="VW31"/>
      <c r="VX31"/>
      <c r="VY31"/>
      <c r="VZ31"/>
      <c r="WA31"/>
      <c r="WB31"/>
      <c r="WC31"/>
      <c r="WD31"/>
      <c r="WE31"/>
      <c r="WF31"/>
      <c r="WG31"/>
      <c r="WH31"/>
      <c r="WI31"/>
      <c r="WJ31"/>
      <c r="WK31"/>
      <c r="WL31"/>
      <c r="WM31"/>
      <c r="WN31"/>
      <c r="WO31"/>
      <c r="WP31"/>
      <c r="WQ31"/>
      <c r="WR31"/>
      <c r="WS31"/>
      <c r="WT31"/>
      <c r="WU31"/>
      <c r="WV31"/>
      <c r="WW31"/>
      <c r="WX31"/>
      <c r="WY31"/>
      <c r="WZ31"/>
      <c r="XA31"/>
      <c r="XB31"/>
      <c r="XC31"/>
      <c r="XD31"/>
      <c r="XE31"/>
      <c r="XF31"/>
      <c r="XG31"/>
      <c r="XH31"/>
      <c r="XI31"/>
      <c r="XJ31"/>
      <c r="XK31"/>
      <c r="XL31"/>
      <c r="XM31"/>
      <c r="XN31"/>
      <c r="XO31"/>
      <c r="XP31"/>
      <c r="XQ31"/>
      <c r="XR31"/>
      <c r="XS31"/>
      <c r="XT31"/>
      <c r="XU31"/>
      <c r="XV31"/>
      <c r="XW31"/>
      <c r="XX31"/>
      <c r="XY31"/>
      <c r="XZ31"/>
      <c r="YA31"/>
      <c r="YB31"/>
      <c r="YC31"/>
      <c r="YD31"/>
      <c r="YE31"/>
      <c r="YF31"/>
      <c r="YG31"/>
      <c r="YH31"/>
      <c r="YI31"/>
      <c r="YJ31"/>
      <c r="YK31"/>
      <c r="YL31"/>
      <c r="YM31"/>
      <c r="YN31"/>
      <c r="YO31"/>
      <c r="YP31"/>
      <c r="YQ31"/>
      <c r="YR31"/>
      <c r="YS31"/>
      <c r="YT31"/>
      <c r="YU31"/>
      <c r="YV31"/>
      <c r="YW31"/>
      <c r="YX31"/>
      <c r="YY31"/>
      <c r="YZ31"/>
      <c r="ZA31"/>
      <c r="ZB31"/>
      <c r="ZC31"/>
      <c r="ZD31"/>
      <c r="ZE31"/>
      <c r="ZF31"/>
      <c r="ZG31"/>
      <c r="ZH31"/>
      <c r="ZI31"/>
      <c r="ZJ31"/>
      <c r="ZK31"/>
      <c r="ZL31"/>
      <c r="ZM31"/>
      <c r="ZN31"/>
      <c r="ZO31"/>
      <c r="ZP31"/>
      <c r="ZQ31"/>
      <c r="ZR31"/>
      <c r="ZS31"/>
      <c r="ZT31"/>
      <c r="ZU31"/>
      <c r="ZV31"/>
      <c r="ZW31"/>
      <c r="ZX31"/>
      <c r="ZY31"/>
      <c r="ZZ31"/>
      <c r="AAA31"/>
      <c r="AAB31"/>
      <c r="AAC31"/>
      <c r="AAD31"/>
      <c r="AAE31"/>
      <c r="AAF31"/>
      <c r="AAG31"/>
      <c r="AAH31"/>
      <c r="AAI31"/>
      <c r="AAJ31"/>
      <c r="AAK31"/>
      <c r="AAL31"/>
      <c r="AAM31"/>
      <c r="AAN31"/>
      <c r="AAO31"/>
      <c r="AAP31"/>
      <c r="AAQ31"/>
      <c r="AAR31"/>
      <c r="AAS31"/>
      <c r="AAT31"/>
      <c r="AAU31"/>
      <c r="AAV31"/>
      <c r="AAW31"/>
      <c r="AAX31"/>
      <c r="AAY31"/>
      <c r="AAZ31"/>
      <c r="ABA31"/>
      <c r="ABB31"/>
      <c r="ABC31"/>
      <c r="ABD31"/>
      <c r="ABE31"/>
      <c r="ABF31"/>
      <c r="ABG31"/>
      <c r="ABH31"/>
      <c r="ABI31"/>
      <c r="ABJ31"/>
      <c r="ABK31"/>
      <c r="ABL31"/>
      <c r="ABM31"/>
      <c r="ABN31"/>
      <c r="ABO31"/>
      <c r="ABP31"/>
      <c r="ABQ31"/>
      <c r="ABR31"/>
      <c r="ABS31"/>
      <c r="ABT31"/>
      <c r="ABU31"/>
      <c r="ABV31"/>
      <c r="ABW31"/>
      <c r="ABX31"/>
      <c r="ABY31"/>
      <c r="ABZ31"/>
      <c r="ACA31"/>
      <c r="ACB31"/>
      <c r="ACC31"/>
      <c r="ACD31"/>
      <c r="ACE31"/>
    </row>
    <row r="32" spans="220:759" x14ac:dyDescent="0.25">
      <c r="HL32" s="303">
        <f>Autres!B36</f>
        <v>0</v>
      </c>
      <c r="HM32" s="303" t="str">
        <f>Autres!C36</f>
        <v>à renseigner</v>
      </c>
      <c r="HN32" s="177">
        <f>Autres!E36</f>
        <v>0</v>
      </c>
      <c r="HO32" s="303">
        <f>Autres!I36</f>
        <v>0</v>
      </c>
      <c r="HT32"/>
      <c r="SZ32"/>
      <c r="TA32"/>
      <c r="TB32"/>
      <c r="TC32"/>
      <c r="TD32"/>
      <c r="TE32"/>
      <c r="TF32"/>
      <c r="TG32"/>
      <c r="TH32"/>
      <c r="TI32"/>
      <c r="TJ32"/>
      <c r="TK32"/>
      <c r="TL32"/>
      <c r="TM32"/>
      <c r="TN32"/>
      <c r="TO32"/>
      <c r="TP32"/>
      <c r="TQ32"/>
      <c r="TR32"/>
      <c r="TS32"/>
      <c r="TT32"/>
      <c r="TU32"/>
      <c r="TV32"/>
      <c r="TW32"/>
      <c r="TX32"/>
      <c r="TY32"/>
      <c r="TZ32"/>
      <c r="UA32"/>
      <c r="UB32"/>
      <c r="UC32"/>
      <c r="UD32"/>
      <c r="UE32"/>
      <c r="UF32"/>
      <c r="UG32"/>
      <c r="UH32"/>
      <c r="UI32"/>
      <c r="UJ32"/>
      <c r="UK32"/>
      <c r="UL32"/>
      <c r="UM32"/>
      <c r="UN32"/>
      <c r="UO32"/>
      <c r="UP32"/>
      <c r="UQ32"/>
      <c r="UR32"/>
      <c r="US32"/>
      <c r="UT32"/>
      <c r="UU32"/>
      <c r="UV32"/>
      <c r="UW32"/>
      <c r="UX32"/>
      <c r="UY32"/>
      <c r="UZ32"/>
      <c r="VA32"/>
      <c r="VB32"/>
      <c r="VC32"/>
      <c r="VD32"/>
      <c r="VE32"/>
      <c r="VF32"/>
      <c r="VG32"/>
      <c r="VH32"/>
      <c r="VI32"/>
      <c r="VJ32"/>
      <c r="VK32"/>
      <c r="VL32"/>
      <c r="VM32"/>
      <c r="VN32"/>
      <c r="VO32"/>
      <c r="VP32"/>
      <c r="VQ32"/>
      <c r="VR32"/>
      <c r="VS32"/>
      <c r="VT32"/>
      <c r="VU32"/>
      <c r="VV32"/>
      <c r="VW32"/>
      <c r="VX32"/>
      <c r="VY32"/>
      <c r="VZ32"/>
      <c r="WA32"/>
      <c r="WB32"/>
      <c r="WC32"/>
      <c r="WD32"/>
      <c r="WE32"/>
      <c r="WF32"/>
      <c r="WG32"/>
      <c r="WH32"/>
      <c r="WI32"/>
      <c r="WJ32"/>
      <c r="WK32"/>
      <c r="WL32"/>
      <c r="WM32"/>
      <c r="WN32"/>
      <c r="WO32"/>
      <c r="WP32"/>
      <c r="WQ32"/>
      <c r="WR32"/>
      <c r="WS32"/>
      <c r="WT32"/>
      <c r="WU32"/>
      <c r="WV32"/>
      <c r="WW32"/>
      <c r="WX32"/>
      <c r="WY32"/>
      <c r="WZ32"/>
      <c r="XA32"/>
      <c r="XB32"/>
      <c r="XC32"/>
      <c r="XD32"/>
      <c r="XE32"/>
      <c r="XF32"/>
      <c r="XG32"/>
      <c r="XH32"/>
      <c r="XI32"/>
      <c r="XJ32"/>
      <c r="XK32"/>
      <c r="XL32"/>
      <c r="XM32"/>
      <c r="XN32"/>
      <c r="XO32"/>
      <c r="XP32"/>
      <c r="XQ32"/>
      <c r="XR32"/>
      <c r="XS32"/>
      <c r="XT32"/>
      <c r="XU32"/>
      <c r="XV32"/>
      <c r="XW32"/>
      <c r="XX32"/>
      <c r="XY32"/>
      <c r="XZ32"/>
      <c r="YA32"/>
      <c r="YB32"/>
      <c r="YC32"/>
      <c r="YD32"/>
      <c r="YE32"/>
      <c r="YF32"/>
      <c r="YG32"/>
      <c r="YH32"/>
      <c r="YI32"/>
      <c r="YJ32"/>
      <c r="YK32"/>
      <c r="YL32"/>
      <c r="YM32"/>
      <c r="YN32"/>
      <c r="YO32"/>
      <c r="YP32"/>
      <c r="YQ32"/>
      <c r="YR32"/>
      <c r="YS32"/>
      <c r="YT32"/>
      <c r="YU32"/>
      <c r="YV32"/>
      <c r="YW32"/>
      <c r="YX32"/>
      <c r="YY32"/>
      <c r="YZ32"/>
      <c r="ZA32"/>
      <c r="ZB32"/>
      <c r="ZC32"/>
      <c r="ZD32"/>
      <c r="ZE32"/>
      <c r="ZF32"/>
      <c r="ZG32"/>
      <c r="ZH32"/>
      <c r="ZI32"/>
      <c r="ZJ32"/>
      <c r="ZK32"/>
      <c r="ZL32"/>
      <c r="ZM32"/>
      <c r="ZN32"/>
      <c r="ZO32"/>
      <c r="ZP32"/>
      <c r="ZQ32"/>
      <c r="ZR32"/>
      <c r="ZS32"/>
      <c r="ZT32"/>
      <c r="ZU32"/>
      <c r="ZV32"/>
      <c r="ZW32"/>
      <c r="ZX32"/>
      <c r="ZY32"/>
      <c r="ZZ32"/>
      <c r="AAA32"/>
      <c r="AAB32"/>
      <c r="AAC32"/>
      <c r="AAD32"/>
      <c r="AAE32"/>
      <c r="AAF32"/>
      <c r="AAG32"/>
      <c r="AAH32"/>
      <c r="AAI32"/>
      <c r="AAJ32"/>
      <c r="AAK32"/>
      <c r="AAL32"/>
      <c r="AAM32"/>
      <c r="AAN32"/>
      <c r="AAO32"/>
      <c r="AAP32"/>
      <c r="AAQ32"/>
      <c r="AAR32"/>
      <c r="AAS32"/>
      <c r="AAT32"/>
      <c r="AAU32"/>
      <c r="AAV32"/>
      <c r="AAW32"/>
      <c r="AAX32"/>
      <c r="AAY32"/>
      <c r="AAZ32"/>
      <c r="ABA32"/>
      <c r="ABB32"/>
      <c r="ABC32"/>
      <c r="ABD32"/>
      <c r="ABE32"/>
      <c r="ABF32"/>
      <c r="ABG32"/>
      <c r="ABH32"/>
      <c r="ABI32"/>
      <c r="ABJ32"/>
      <c r="ABK32"/>
      <c r="ABL32"/>
      <c r="ABM32"/>
      <c r="ABN32"/>
      <c r="ABO32"/>
      <c r="ABP32"/>
      <c r="ABQ32"/>
      <c r="ABR32"/>
      <c r="ABS32"/>
      <c r="ABT32"/>
      <c r="ABU32"/>
      <c r="ABV32"/>
      <c r="ABW32"/>
      <c r="ABX32"/>
      <c r="ABY32"/>
      <c r="ABZ32"/>
      <c r="ACA32"/>
      <c r="ACB32"/>
      <c r="ACC32"/>
      <c r="ACD32"/>
      <c r="ACE32"/>
    </row>
    <row r="33" spans="220:759" x14ac:dyDescent="0.25">
      <c r="HL33" s="303">
        <f>Autres!B37</f>
        <v>0</v>
      </c>
      <c r="HM33" s="303" t="str">
        <f>Autres!C37</f>
        <v>à renseigner</v>
      </c>
      <c r="HN33" s="177">
        <f>Autres!E37</f>
        <v>0</v>
      </c>
      <c r="HO33" s="303">
        <f>Autres!I37</f>
        <v>0</v>
      </c>
      <c r="HT33"/>
      <c r="SZ33"/>
      <c r="TA33"/>
      <c r="TB33"/>
      <c r="TC33"/>
      <c r="TD33"/>
      <c r="TE33"/>
      <c r="TF33"/>
      <c r="TG33"/>
      <c r="TH33"/>
      <c r="TI33"/>
      <c r="TJ33"/>
      <c r="TK33"/>
      <c r="TL33"/>
      <c r="TM33"/>
      <c r="TN33"/>
      <c r="TO33"/>
      <c r="TP33"/>
      <c r="TQ33"/>
      <c r="TR33"/>
      <c r="TS33"/>
      <c r="TT33"/>
      <c r="TU33"/>
      <c r="TV33"/>
      <c r="TW33"/>
      <c r="TX33"/>
      <c r="TY33"/>
      <c r="TZ33"/>
      <c r="UA33"/>
      <c r="UB33"/>
      <c r="UC33"/>
      <c r="UD33"/>
      <c r="UE33"/>
      <c r="UF33"/>
      <c r="UG33"/>
      <c r="UH33"/>
      <c r="UI33"/>
      <c r="UJ33"/>
      <c r="UK33"/>
      <c r="UL33"/>
      <c r="UM33"/>
      <c r="UN33"/>
      <c r="UO33"/>
      <c r="UP33"/>
      <c r="UQ33"/>
      <c r="UR33"/>
      <c r="US33"/>
      <c r="UT33"/>
      <c r="UU33"/>
      <c r="UV33"/>
      <c r="UW33"/>
      <c r="UX33"/>
      <c r="UY33"/>
      <c r="UZ33"/>
      <c r="VA33"/>
      <c r="VB33"/>
      <c r="VC33"/>
      <c r="VD33"/>
      <c r="VE33"/>
      <c r="VF33"/>
      <c r="VG33"/>
      <c r="VH33"/>
      <c r="VI33"/>
      <c r="VJ33"/>
      <c r="VK33"/>
      <c r="VL33"/>
      <c r="VM33"/>
      <c r="VN33"/>
      <c r="VO33"/>
      <c r="VP33"/>
      <c r="VQ33"/>
      <c r="VR33"/>
      <c r="VS33"/>
      <c r="VT33"/>
      <c r="VU33"/>
      <c r="VV33"/>
      <c r="VW33"/>
      <c r="VX33"/>
      <c r="VY33"/>
      <c r="VZ33"/>
      <c r="WA33"/>
      <c r="WB33"/>
      <c r="WC33"/>
      <c r="WD33"/>
      <c r="WE33"/>
      <c r="WF33"/>
      <c r="WG33"/>
      <c r="WH33"/>
      <c r="WI33"/>
      <c r="WJ33"/>
      <c r="WK33"/>
      <c r="WL33"/>
      <c r="WM33"/>
      <c r="WN33"/>
      <c r="WO33"/>
      <c r="WP33"/>
      <c r="WQ33"/>
      <c r="WR33"/>
      <c r="WS33"/>
      <c r="WT33"/>
      <c r="WU33"/>
      <c r="WV33"/>
      <c r="WW33"/>
      <c r="WX33"/>
      <c r="WY33"/>
      <c r="WZ33"/>
      <c r="XA33"/>
      <c r="XB33"/>
      <c r="XC33"/>
      <c r="XD33"/>
      <c r="XE33"/>
      <c r="XF33"/>
      <c r="XG33"/>
      <c r="XH33"/>
      <c r="XI33"/>
      <c r="XJ33"/>
      <c r="XK33"/>
      <c r="XL33"/>
      <c r="XM33"/>
      <c r="XN33"/>
      <c r="XO33"/>
      <c r="XP33"/>
      <c r="XQ33"/>
      <c r="XR33"/>
      <c r="XS33"/>
      <c r="XT33"/>
      <c r="XU33"/>
      <c r="XV33"/>
      <c r="XW33"/>
      <c r="XX33"/>
      <c r="XY33"/>
      <c r="XZ33"/>
      <c r="YA33"/>
      <c r="YB33"/>
      <c r="YC33"/>
      <c r="YD33"/>
      <c r="YE33"/>
      <c r="YF33"/>
      <c r="YG33"/>
      <c r="YH33"/>
      <c r="YI33"/>
      <c r="YJ33"/>
      <c r="YK33"/>
      <c r="YL33"/>
      <c r="YM33"/>
      <c r="YN33"/>
      <c r="YO33"/>
      <c r="YP33"/>
      <c r="YQ33"/>
      <c r="YR33"/>
      <c r="YS33"/>
      <c r="YT33"/>
      <c r="YU33"/>
      <c r="YV33"/>
      <c r="YW33"/>
      <c r="YX33"/>
      <c r="YY33"/>
      <c r="YZ33"/>
      <c r="ZA33"/>
      <c r="ZB33"/>
      <c r="ZC33"/>
      <c r="ZD33"/>
      <c r="ZE33"/>
      <c r="ZF33"/>
      <c r="ZG33"/>
      <c r="ZH33"/>
      <c r="ZI33"/>
      <c r="ZJ33"/>
      <c r="ZK33"/>
      <c r="ZL33"/>
      <c r="ZM33"/>
      <c r="ZN33"/>
      <c r="ZO33"/>
      <c r="ZP33"/>
      <c r="ZQ33"/>
      <c r="ZR33"/>
      <c r="ZS33"/>
      <c r="ZT33"/>
      <c r="ZU33"/>
      <c r="ZV33"/>
      <c r="ZW33"/>
      <c r="ZX33"/>
      <c r="ZY33"/>
      <c r="ZZ33"/>
      <c r="AAA33"/>
      <c r="AAB33"/>
      <c r="AAC33"/>
      <c r="AAD33"/>
      <c r="AAE33"/>
      <c r="AAF33"/>
      <c r="AAG33"/>
      <c r="AAH33"/>
      <c r="AAI33"/>
      <c r="AAJ33"/>
      <c r="AAK33"/>
      <c r="AAL33"/>
      <c r="AAM33"/>
      <c r="AAN33"/>
      <c r="AAO33"/>
      <c r="AAP33"/>
      <c r="AAQ33"/>
      <c r="AAR33"/>
      <c r="AAS33"/>
      <c r="AAT33"/>
      <c r="AAU33"/>
      <c r="AAV33"/>
      <c r="AAW33"/>
      <c r="AAX33"/>
      <c r="AAY33"/>
      <c r="AAZ33"/>
      <c r="ABA33"/>
      <c r="ABB33"/>
      <c r="ABC33"/>
      <c r="ABD33"/>
      <c r="ABE33"/>
      <c r="ABF33"/>
      <c r="ABG33"/>
      <c r="ABH33"/>
      <c r="ABI33"/>
      <c r="ABJ33"/>
      <c r="ABK33"/>
      <c r="ABL33"/>
      <c r="ABM33"/>
      <c r="ABN33"/>
      <c r="ABO33"/>
      <c r="ABP33"/>
      <c r="ABQ33"/>
      <c r="ABR33"/>
      <c r="ABS33"/>
      <c r="ABT33"/>
      <c r="ABU33"/>
      <c r="ABV33"/>
      <c r="ABW33"/>
      <c r="ABX33"/>
      <c r="ABY33"/>
      <c r="ABZ33"/>
      <c r="ACA33"/>
      <c r="ACB33"/>
      <c r="ACC33"/>
      <c r="ACD33"/>
      <c r="ACE33"/>
    </row>
    <row r="34" spans="220:759" x14ac:dyDescent="0.25">
      <c r="HL34" s="303">
        <f>Autres!B38</f>
        <v>0</v>
      </c>
      <c r="HM34" s="303" t="str">
        <f>Autres!C38</f>
        <v>à renseigner</v>
      </c>
      <c r="HN34" s="177">
        <f>Autres!E38</f>
        <v>0</v>
      </c>
      <c r="HO34" s="303">
        <f>Autres!I38</f>
        <v>0</v>
      </c>
      <c r="HT34"/>
      <c r="SZ34"/>
      <c r="TA34"/>
      <c r="TB34"/>
      <c r="TC34"/>
      <c r="TD34"/>
      <c r="TE34"/>
      <c r="TF34"/>
      <c r="TG34"/>
      <c r="TH34"/>
      <c r="TI34"/>
      <c r="TJ34"/>
      <c r="TK34"/>
      <c r="TL34"/>
      <c r="TM34"/>
      <c r="TN34"/>
      <c r="TO34"/>
      <c r="TP34"/>
      <c r="TQ34"/>
      <c r="TR34"/>
      <c r="TS34"/>
      <c r="TT34"/>
      <c r="TU34"/>
      <c r="TV34"/>
      <c r="TW34"/>
      <c r="TX34"/>
      <c r="TY34"/>
      <c r="TZ34"/>
      <c r="UA34"/>
      <c r="UB34"/>
      <c r="UC34"/>
      <c r="UD34"/>
      <c r="UE34"/>
      <c r="UF34"/>
      <c r="UG34"/>
      <c r="UH34"/>
      <c r="UI34"/>
      <c r="UJ34"/>
      <c r="UK34"/>
      <c r="UL34"/>
      <c r="UM34"/>
      <c r="UN34"/>
      <c r="UO34"/>
      <c r="UP34"/>
      <c r="UQ34"/>
      <c r="UR34"/>
      <c r="US34"/>
      <c r="UT34"/>
      <c r="UU34"/>
      <c r="UV34"/>
      <c r="UW34"/>
      <c r="UX34"/>
      <c r="UY34"/>
      <c r="UZ34"/>
      <c r="VA34"/>
      <c r="VB34"/>
      <c r="VC34"/>
      <c r="VD34"/>
      <c r="VE34"/>
      <c r="VF34"/>
      <c r="VG34"/>
      <c r="VH34"/>
      <c r="VI34"/>
      <c r="VJ34"/>
      <c r="VK34"/>
      <c r="VL34"/>
      <c r="VM34"/>
      <c r="VN34"/>
      <c r="VO34"/>
      <c r="VP34"/>
      <c r="VQ34"/>
      <c r="VR34"/>
      <c r="VS34"/>
      <c r="VT34"/>
      <c r="VU34"/>
      <c r="VV34"/>
      <c r="VW34"/>
      <c r="VX34"/>
      <c r="VY34"/>
      <c r="VZ34"/>
      <c r="WA34"/>
      <c r="WB34"/>
      <c r="WC34"/>
      <c r="WD34"/>
      <c r="WE34"/>
      <c r="WF34"/>
      <c r="WG34"/>
      <c r="WH34"/>
      <c r="WI34"/>
      <c r="WJ34"/>
      <c r="WK34"/>
      <c r="WL34"/>
      <c r="WM34"/>
      <c r="WN34"/>
      <c r="WO34"/>
      <c r="WP34"/>
      <c r="WQ34"/>
      <c r="WR34"/>
      <c r="WS34"/>
      <c r="WT34"/>
      <c r="WU34"/>
      <c r="WV34"/>
      <c r="WW34"/>
      <c r="WX34"/>
      <c r="WY34"/>
      <c r="WZ34"/>
      <c r="XA34"/>
      <c r="XB34"/>
      <c r="XC34"/>
      <c r="XD34"/>
      <c r="XE34"/>
      <c r="XF34"/>
      <c r="XG34"/>
      <c r="XH34"/>
      <c r="XI34"/>
      <c r="XJ34"/>
      <c r="XK34"/>
      <c r="XL34"/>
      <c r="XM34"/>
      <c r="XN34"/>
      <c r="XO34"/>
      <c r="XP34"/>
      <c r="XQ34"/>
      <c r="XR34"/>
      <c r="XS34"/>
      <c r="XT34"/>
      <c r="XU34"/>
      <c r="XV34"/>
      <c r="XW34"/>
      <c r="XX34"/>
      <c r="XY34"/>
      <c r="XZ34"/>
      <c r="YA34"/>
      <c r="YB34"/>
      <c r="YC34"/>
      <c r="YD34"/>
      <c r="YE34"/>
      <c r="YF34"/>
      <c r="YG34"/>
      <c r="YH34"/>
      <c r="YI34"/>
      <c r="YJ34"/>
      <c r="YK34"/>
      <c r="YL34"/>
      <c r="YM34"/>
      <c r="YN34"/>
      <c r="YO34"/>
      <c r="YP34"/>
      <c r="YQ34"/>
      <c r="YR34"/>
      <c r="YS34"/>
      <c r="YT34"/>
      <c r="YU34"/>
      <c r="YV34"/>
      <c r="YW34"/>
      <c r="YX34"/>
      <c r="YY34"/>
      <c r="YZ34"/>
      <c r="ZA34"/>
      <c r="ZB34"/>
      <c r="ZC34"/>
      <c r="ZD34"/>
      <c r="ZE34"/>
      <c r="ZF34"/>
      <c r="ZG34"/>
      <c r="ZH34"/>
      <c r="ZI34"/>
      <c r="ZJ34"/>
      <c r="ZK34"/>
      <c r="ZL34"/>
      <c r="ZM34"/>
      <c r="ZN34"/>
      <c r="ZO34"/>
      <c r="ZP34"/>
      <c r="ZQ34"/>
      <c r="ZR34"/>
      <c r="ZS34"/>
      <c r="ZT34"/>
      <c r="ZU34"/>
      <c r="ZV34"/>
      <c r="ZW34"/>
      <c r="ZX34"/>
      <c r="ZY34"/>
      <c r="ZZ34"/>
      <c r="AAA34"/>
      <c r="AAB34"/>
      <c r="AAC34"/>
      <c r="AAD34"/>
      <c r="AAE34"/>
      <c r="AAF34"/>
      <c r="AAG34"/>
      <c r="AAH34"/>
      <c r="AAI34"/>
      <c r="AAJ34"/>
      <c r="AAK34"/>
      <c r="AAL34"/>
      <c r="AAM34"/>
      <c r="AAN34"/>
      <c r="AAO34"/>
      <c r="AAP34"/>
      <c r="AAQ34"/>
      <c r="AAR34"/>
      <c r="AAS34"/>
      <c r="AAT34"/>
      <c r="AAU34"/>
      <c r="AAV34"/>
      <c r="AAW34"/>
      <c r="AAX34"/>
      <c r="AAY34"/>
      <c r="AAZ34"/>
      <c r="ABA34"/>
      <c r="ABB34"/>
      <c r="ABC34"/>
      <c r="ABD34"/>
      <c r="ABE34"/>
      <c r="ABF34"/>
      <c r="ABG34"/>
      <c r="ABH34"/>
      <c r="ABI34"/>
      <c r="ABJ34"/>
      <c r="ABK34"/>
      <c r="ABL34"/>
      <c r="ABM34"/>
      <c r="ABN34"/>
      <c r="ABO34"/>
      <c r="ABP34"/>
      <c r="ABQ34"/>
      <c r="ABR34"/>
      <c r="ABS34"/>
      <c r="ABT34"/>
      <c r="ABU34"/>
      <c r="ABV34"/>
      <c r="ABW34"/>
      <c r="ABX34"/>
      <c r="ABY34"/>
      <c r="ABZ34"/>
      <c r="ACA34"/>
      <c r="ACB34"/>
      <c r="ACC34"/>
      <c r="ACD34"/>
      <c r="ACE34"/>
    </row>
    <row r="35" spans="220:759" x14ac:dyDescent="0.25">
      <c r="HL35" s="303">
        <f>Autres!B39</f>
        <v>0</v>
      </c>
      <c r="HM35" s="303" t="str">
        <f>Autres!C39</f>
        <v>à renseigner</v>
      </c>
      <c r="HN35" s="177">
        <f>Autres!E39</f>
        <v>0</v>
      </c>
      <c r="HO35" s="303">
        <f>Autres!I39</f>
        <v>0</v>
      </c>
      <c r="HT35"/>
      <c r="SZ35"/>
      <c r="TA35"/>
      <c r="TB35"/>
      <c r="TC35"/>
      <c r="TD35"/>
      <c r="TE35"/>
      <c r="TF35"/>
      <c r="TG35"/>
      <c r="TH35"/>
      <c r="TI35"/>
      <c r="TJ35"/>
      <c r="TK35"/>
      <c r="TL35"/>
      <c r="TM35"/>
      <c r="TN35"/>
      <c r="TO35"/>
      <c r="TP35"/>
      <c r="TQ35"/>
      <c r="TR35"/>
      <c r="TS35"/>
      <c r="TT35"/>
      <c r="TU35"/>
      <c r="TV35"/>
      <c r="TW35"/>
      <c r="TX35"/>
      <c r="TY35"/>
      <c r="TZ35"/>
      <c r="UA35"/>
      <c r="UB35"/>
      <c r="UC35"/>
      <c r="UD35"/>
      <c r="UE35"/>
      <c r="UF35"/>
      <c r="UG35"/>
      <c r="UH35"/>
      <c r="UI35"/>
      <c r="UJ35"/>
      <c r="UK35"/>
      <c r="UL35"/>
      <c r="UM35"/>
      <c r="UN35"/>
      <c r="UO35"/>
      <c r="UP35"/>
      <c r="UQ35"/>
      <c r="UR35"/>
      <c r="US35"/>
      <c r="UT35"/>
      <c r="UU35"/>
      <c r="UV35"/>
      <c r="UW35"/>
      <c r="UX35"/>
      <c r="UY35"/>
      <c r="UZ35"/>
      <c r="VA35"/>
      <c r="VB35"/>
      <c r="VC35"/>
      <c r="VD35"/>
      <c r="VE35"/>
      <c r="VF35"/>
      <c r="VG35"/>
      <c r="VH35"/>
      <c r="VI35"/>
      <c r="VJ35"/>
      <c r="VK35"/>
      <c r="VL35"/>
      <c r="VM35"/>
      <c r="VN35"/>
      <c r="VO35"/>
      <c r="VP35"/>
      <c r="VQ35"/>
      <c r="VR35"/>
      <c r="VS35"/>
      <c r="VT35"/>
      <c r="VU35"/>
      <c r="VV35"/>
      <c r="VW35"/>
      <c r="VX35"/>
      <c r="VY35"/>
      <c r="VZ35"/>
      <c r="WA35"/>
      <c r="WB35"/>
      <c r="WC35"/>
      <c r="WD35"/>
      <c r="WE35"/>
      <c r="WF35"/>
      <c r="WG35"/>
      <c r="WH35"/>
      <c r="WI35"/>
      <c r="WJ35"/>
      <c r="WK35"/>
      <c r="WL35"/>
      <c r="WM35"/>
      <c r="WN35"/>
      <c r="WO35"/>
      <c r="WP35"/>
      <c r="WQ35"/>
      <c r="WR35"/>
      <c r="WS35"/>
      <c r="WT35"/>
      <c r="WU35"/>
      <c r="WV35"/>
      <c r="WW35"/>
      <c r="WX35"/>
      <c r="WY35"/>
      <c r="WZ35"/>
      <c r="XA35"/>
      <c r="XB35"/>
      <c r="XC35"/>
      <c r="XD35"/>
      <c r="XE35"/>
      <c r="XF35"/>
      <c r="XG35"/>
      <c r="XH35"/>
      <c r="XI35"/>
      <c r="XJ35"/>
      <c r="XK35"/>
      <c r="XL35"/>
      <c r="XM35"/>
      <c r="XN35"/>
      <c r="XO35"/>
      <c r="XP35"/>
      <c r="XQ35"/>
      <c r="XR35"/>
      <c r="XS35"/>
      <c r="XT35"/>
      <c r="XU35"/>
      <c r="XV35"/>
      <c r="XW35"/>
      <c r="XX35"/>
      <c r="XY35"/>
      <c r="XZ35"/>
      <c r="YA35"/>
      <c r="YB35"/>
      <c r="YC35"/>
      <c r="YD35"/>
      <c r="YE35"/>
      <c r="YF35"/>
      <c r="YG35"/>
      <c r="YH35"/>
      <c r="YI35"/>
      <c r="YJ35"/>
      <c r="YK35"/>
      <c r="YL35"/>
      <c r="YM35"/>
      <c r="YN35"/>
      <c r="YO35"/>
      <c r="YP35"/>
      <c r="YQ35"/>
      <c r="YR35"/>
      <c r="YS35"/>
      <c r="YT35"/>
      <c r="YU35"/>
      <c r="YV35"/>
      <c r="YW35"/>
      <c r="YX35"/>
      <c r="YY35"/>
      <c r="YZ35"/>
      <c r="ZA35"/>
      <c r="ZB35"/>
      <c r="ZC35"/>
      <c r="ZD35"/>
      <c r="ZE35"/>
      <c r="ZF35"/>
      <c r="ZG35"/>
      <c r="ZH35"/>
      <c r="ZI35"/>
      <c r="ZJ35"/>
      <c r="ZK35"/>
      <c r="ZL35"/>
      <c r="ZM35"/>
      <c r="ZN35"/>
      <c r="ZO35"/>
      <c r="ZP35"/>
      <c r="ZQ35"/>
      <c r="ZR35"/>
      <c r="ZS35"/>
      <c r="ZT35"/>
      <c r="ZU35"/>
      <c r="ZV35"/>
      <c r="ZW35"/>
      <c r="ZX35"/>
      <c r="ZY35"/>
      <c r="ZZ35"/>
      <c r="AAA35"/>
      <c r="AAB35"/>
      <c r="AAC35"/>
      <c r="AAD35"/>
      <c r="AAE35"/>
      <c r="AAF35"/>
      <c r="AAG35"/>
      <c r="AAH35"/>
      <c r="AAI35"/>
      <c r="AAJ35"/>
      <c r="AAK35"/>
      <c r="AAL35"/>
      <c r="AAM35"/>
      <c r="AAN35"/>
      <c r="AAO35"/>
      <c r="AAP35"/>
      <c r="AAQ35"/>
      <c r="AAR35"/>
      <c r="AAS35"/>
      <c r="AAT35"/>
      <c r="AAU35"/>
      <c r="AAV35"/>
      <c r="AAW35"/>
      <c r="AAX35"/>
      <c r="AAY35"/>
      <c r="AAZ35"/>
      <c r="ABA35"/>
      <c r="ABB35"/>
      <c r="ABC35"/>
      <c r="ABD35"/>
      <c r="ABE35"/>
      <c r="ABF35"/>
      <c r="ABG35"/>
      <c r="ABH35"/>
      <c r="ABI35"/>
      <c r="ABJ35"/>
      <c r="ABK35"/>
      <c r="ABL35"/>
      <c r="ABM35"/>
      <c r="ABN35"/>
      <c r="ABO35"/>
      <c r="ABP35"/>
      <c r="ABQ35"/>
      <c r="ABR35"/>
      <c r="ABS35"/>
      <c r="ABT35"/>
      <c r="ABU35"/>
      <c r="ABV35"/>
      <c r="ABW35"/>
      <c r="ABX35"/>
      <c r="ABY35"/>
      <c r="ABZ35"/>
      <c r="ACA35"/>
      <c r="ACB35"/>
      <c r="ACC35"/>
      <c r="ACD35"/>
      <c r="ACE35"/>
    </row>
    <row r="36" spans="220:759" x14ac:dyDescent="0.25">
      <c r="HL36" s="303">
        <f>Autres!B40</f>
        <v>0</v>
      </c>
      <c r="HM36" s="303" t="str">
        <f>Autres!C40</f>
        <v>à renseigner</v>
      </c>
      <c r="HN36" s="177">
        <f>Autres!E40</f>
        <v>0</v>
      </c>
      <c r="HO36" s="303">
        <f>Autres!I40</f>
        <v>0</v>
      </c>
      <c r="HT36"/>
      <c r="SZ36"/>
      <c r="TA36"/>
      <c r="TB36"/>
      <c r="TC36"/>
      <c r="TD36"/>
      <c r="TE36"/>
      <c r="TF36"/>
      <c r="TG36"/>
      <c r="TH36"/>
      <c r="TI36"/>
      <c r="TJ36"/>
      <c r="TK36"/>
      <c r="TL36"/>
      <c r="TM36"/>
      <c r="TN36"/>
      <c r="TO36"/>
      <c r="TP36"/>
      <c r="TQ36"/>
      <c r="TR36"/>
      <c r="TS36"/>
      <c r="TT36"/>
      <c r="TU36"/>
      <c r="TV36"/>
      <c r="TW36"/>
      <c r="TX36"/>
      <c r="TY36"/>
      <c r="TZ36"/>
      <c r="UA36"/>
      <c r="UB36"/>
      <c r="UC36"/>
      <c r="UD36"/>
      <c r="UE36"/>
      <c r="UF36"/>
      <c r="UG36"/>
      <c r="UH36"/>
      <c r="UI36"/>
      <c r="UJ36"/>
      <c r="UK36"/>
      <c r="UL36"/>
      <c r="UM36"/>
      <c r="UN36"/>
      <c r="UO36"/>
      <c r="UP36"/>
      <c r="UQ36"/>
      <c r="UR36"/>
      <c r="US36"/>
      <c r="UT36"/>
      <c r="UU36"/>
      <c r="UV36"/>
      <c r="UW36"/>
      <c r="UX36"/>
      <c r="UY36"/>
      <c r="UZ36"/>
      <c r="VA36"/>
      <c r="VB36"/>
      <c r="VC36"/>
      <c r="VD36"/>
      <c r="VE36"/>
      <c r="VF36"/>
      <c r="VG36"/>
      <c r="VH36"/>
      <c r="VI36"/>
      <c r="VJ36"/>
      <c r="VK36"/>
      <c r="VL36"/>
      <c r="VM36"/>
      <c r="VN36"/>
      <c r="VO36"/>
      <c r="VP36"/>
      <c r="VQ36"/>
      <c r="VR36"/>
      <c r="VS36"/>
      <c r="VT36"/>
      <c r="VU36"/>
      <c r="VV36"/>
      <c r="VW36"/>
      <c r="VX36"/>
      <c r="VY36"/>
      <c r="VZ36"/>
      <c r="WA36"/>
      <c r="WB36"/>
      <c r="WC36"/>
      <c r="WD36"/>
      <c r="WE36"/>
      <c r="WF36"/>
      <c r="WG36"/>
      <c r="WH36"/>
      <c r="WI36"/>
      <c r="WJ36"/>
      <c r="WK36"/>
      <c r="WL36"/>
      <c r="WM36"/>
      <c r="WN36"/>
      <c r="WO36"/>
      <c r="WP36"/>
      <c r="WQ36"/>
      <c r="WR36"/>
      <c r="WS36"/>
      <c r="WT36"/>
      <c r="WU36"/>
      <c r="WV36"/>
      <c r="WW36"/>
      <c r="WX36"/>
      <c r="WY36"/>
      <c r="WZ36"/>
      <c r="XA36"/>
      <c r="XB36"/>
      <c r="XC36"/>
      <c r="XD36"/>
      <c r="XE36"/>
      <c r="XF36"/>
      <c r="XG36"/>
      <c r="XH36"/>
      <c r="XI36"/>
      <c r="XJ36"/>
      <c r="XK36"/>
      <c r="XL36"/>
      <c r="XM36"/>
      <c r="XN36"/>
      <c r="XO36"/>
      <c r="XP36"/>
      <c r="XQ36"/>
      <c r="XR36"/>
      <c r="XS36"/>
      <c r="XT36"/>
      <c r="XU36"/>
      <c r="XV36"/>
      <c r="XW36"/>
      <c r="XX36"/>
      <c r="XY36"/>
      <c r="XZ36"/>
      <c r="YA36"/>
      <c r="YB36"/>
      <c r="YC36"/>
      <c r="YD36"/>
      <c r="YE36"/>
      <c r="YF36"/>
      <c r="YG36"/>
      <c r="YH36"/>
      <c r="YI36"/>
      <c r="YJ36"/>
      <c r="YK36"/>
      <c r="YL36"/>
      <c r="YM36"/>
      <c r="YN36"/>
      <c r="YO36"/>
      <c r="YP36"/>
      <c r="YQ36"/>
      <c r="YR36"/>
      <c r="YS36"/>
      <c r="YT36"/>
      <c r="YU36"/>
      <c r="YV36"/>
      <c r="YW36"/>
      <c r="YX36"/>
      <c r="YY36"/>
      <c r="YZ36"/>
      <c r="ZA36"/>
      <c r="ZB36"/>
      <c r="ZC36"/>
      <c r="ZD36"/>
      <c r="ZE36"/>
      <c r="ZF36"/>
      <c r="ZG36"/>
      <c r="ZH36"/>
      <c r="ZI36"/>
      <c r="ZJ36"/>
      <c r="ZK36"/>
      <c r="ZL36"/>
      <c r="ZM36"/>
      <c r="ZN36"/>
      <c r="ZO36"/>
      <c r="ZP36"/>
      <c r="ZQ36"/>
      <c r="ZR36"/>
      <c r="ZS36"/>
      <c r="ZT36"/>
      <c r="ZU36"/>
      <c r="ZV36"/>
      <c r="ZW36"/>
      <c r="ZX36"/>
      <c r="ZY36"/>
      <c r="ZZ36"/>
      <c r="AAA36"/>
      <c r="AAB36"/>
      <c r="AAC36"/>
      <c r="AAD36"/>
      <c r="AAE36"/>
      <c r="AAF36"/>
      <c r="AAG36"/>
      <c r="AAH36"/>
      <c r="AAI36"/>
      <c r="AAJ36"/>
      <c r="AAK36"/>
      <c r="AAL36"/>
      <c r="AAM36"/>
      <c r="AAN36"/>
      <c r="AAO36"/>
      <c r="AAP36"/>
      <c r="AAQ36"/>
      <c r="AAR36"/>
      <c r="AAS36"/>
      <c r="AAT36"/>
      <c r="AAU36"/>
      <c r="AAV36"/>
      <c r="AAW36"/>
      <c r="AAX36"/>
      <c r="AAY36"/>
      <c r="AAZ36"/>
      <c r="ABA36"/>
      <c r="ABB36"/>
      <c r="ABC36"/>
      <c r="ABD36"/>
      <c r="ABE36"/>
      <c r="ABF36"/>
      <c r="ABG36"/>
      <c r="ABH36"/>
      <c r="ABI36"/>
      <c r="ABJ36"/>
      <c r="ABK36"/>
      <c r="ABL36"/>
      <c r="ABM36"/>
      <c r="ABN36"/>
      <c r="ABO36"/>
      <c r="ABP36"/>
      <c r="ABQ36"/>
      <c r="ABR36"/>
      <c r="ABS36"/>
      <c r="ABT36"/>
      <c r="ABU36"/>
      <c r="ABV36"/>
      <c r="ABW36"/>
      <c r="ABX36"/>
      <c r="ABY36"/>
      <c r="ABZ36"/>
      <c r="ACA36"/>
      <c r="ACB36"/>
      <c r="ACC36"/>
      <c r="ACD36"/>
      <c r="ACE36"/>
    </row>
    <row r="37" spans="220:759" x14ac:dyDescent="0.25">
      <c r="HL37" s="303">
        <f>Autres!B41</f>
        <v>0</v>
      </c>
      <c r="HM37" s="303" t="str">
        <f>Autres!C41</f>
        <v>à renseigner</v>
      </c>
      <c r="HN37" s="177">
        <f>Autres!E41</f>
        <v>0</v>
      </c>
      <c r="HO37" s="303">
        <f>Autres!I41</f>
        <v>0</v>
      </c>
      <c r="HT37"/>
      <c r="SZ37"/>
      <c r="TA37"/>
      <c r="TB37"/>
      <c r="TC37"/>
      <c r="TD37"/>
      <c r="TE37"/>
      <c r="TF37"/>
      <c r="TG37"/>
      <c r="TH37"/>
      <c r="TI37"/>
      <c r="TJ37"/>
      <c r="TK37"/>
      <c r="TL37"/>
      <c r="TM37"/>
      <c r="TN37"/>
      <c r="TO37"/>
      <c r="TP37"/>
      <c r="TQ37"/>
      <c r="TR37"/>
      <c r="TS37"/>
      <c r="TT37"/>
      <c r="TU37"/>
      <c r="TV37"/>
      <c r="TW37"/>
      <c r="TX37"/>
      <c r="TY37"/>
      <c r="TZ37"/>
      <c r="UA37"/>
      <c r="UB37"/>
      <c r="UC37"/>
      <c r="UD37"/>
      <c r="UE37"/>
      <c r="UF37"/>
      <c r="UG37"/>
      <c r="UH37"/>
      <c r="UI37"/>
      <c r="UJ37"/>
      <c r="UK37"/>
      <c r="UL37"/>
      <c r="UM37"/>
      <c r="UN37"/>
      <c r="UO37"/>
      <c r="UP37"/>
      <c r="UQ37"/>
      <c r="UR37"/>
      <c r="US37"/>
      <c r="UT37"/>
      <c r="UU37"/>
      <c r="UV37"/>
      <c r="UW37"/>
      <c r="UX37"/>
      <c r="UY37"/>
      <c r="UZ37"/>
      <c r="VA37"/>
      <c r="VB37"/>
      <c r="VC37"/>
      <c r="VD37"/>
      <c r="VE37"/>
      <c r="VF37"/>
      <c r="VG37"/>
      <c r="VH37"/>
      <c r="VI37"/>
      <c r="VJ37"/>
      <c r="VK37"/>
      <c r="VL37"/>
      <c r="VM37"/>
      <c r="VN37"/>
      <c r="VO37"/>
      <c r="VP37"/>
      <c r="VQ37"/>
      <c r="VR37"/>
      <c r="VS37"/>
      <c r="VT37"/>
      <c r="VU37"/>
      <c r="VV37"/>
      <c r="VW37"/>
      <c r="VX37"/>
      <c r="VY37"/>
      <c r="VZ37"/>
      <c r="WA37"/>
      <c r="WB37"/>
      <c r="WC37"/>
      <c r="WD37"/>
      <c r="WE37"/>
      <c r="WF37"/>
      <c r="WG37"/>
      <c r="WH37"/>
      <c r="WI37"/>
      <c r="WJ37"/>
      <c r="WK37"/>
      <c r="WL37"/>
      <c r="WM37"/>
      <c r="WN37"/>
      <c r="WO37"/>
      <c r="WP37"/>
      <c r="WQ37"/>
      <c r="WR37"/>
      <c r="WS37"/>
      <c r="WT37"/>
      <c r="WU37"/>
      <c r="WV37"/>
      <c r="WW37"/>
      <c r="WX37"/>
      <c r="WY37"/>
      <c r="WZ37"/>
      <c r="XA37"/>
      <c r="XB37"/>
      <c r="XC37"/>
      <c r="XD37"/>
      <c r="XE37"/>
      <c r="XF37"/>
      <c r="XG37"/>
      <c r="XH37"/>
      <c r="XI37"/>
      <c r="XJ37"/>
      <c r="XK37"/>
      <c r="XL37"/>
      <c r="XM37"/>
      <c r="XN37"/>
      <c r="XO37"/>
      <c r="XP37"/>
      <c r="XQ37"/>
      <c r="XR37"/>
      <c r="XS37"/>
      <c r="XT37"/>
      <c r="XU37"/>
      <c r="XV37"/>
      <c r="XW37"/>
      <c r="XX37"/>
      <c r="XY37"/>
      <c r="XZ37"/>
      <c r="YA37"/>
      <c r="YB37"/>
      <c r="YC37"/>
      <c r="YD37"/>
      <c r="YE37"/>
      <c r="YF37"/>
      <c r="YG37"/>
      <c r="YH37"/>
      <c r="YI37"/>
      <c r="YJ37"/>
      <c r="YK37"/>
      <c r="YL37"/>
      <c r="YM37"/>
      <c r="YN37"/>
      <c r="YO37"/>
      <c r="YP37"/>
      <c r="YQ37"/>
      <c r="YR37"/>
      <c r="YS37"/>
      <c r="YT37"/>
      <c r="YU37"/>
      <c r="YV37"/>
      <c r="YW37"/>
      <c r="YX37"/>
      <c r="YY37"/>
      <c r="YZ37"/>
      <c r="ZA37"/>
      <c r="ZB37"/>
      <c r="ZC37"/>
      <c r="ZD37"/>
      <c r="ZE37"/>
      <c r="ZF37"/>
      <c r="ZG37"/>
      <c r="ZH37"/>
      <c r="ZI37"/>
      <c r="ZJ37"/>
      <c r="ZK37"/>
      <c r="ZL37"/>
      <c r="ZM37"/>
      <c r="ZN37"/>
      <c r="ZO37"/>
      <c r="ZP37"/>
      <c r="ZQ37"/>
      <c r="ZR37"/>
      <c r="ZS37"/>
      <c r="ZT37"/>
      <c r="ZU37"/>
      <c r="ZV37"/>
      <c r="ZW37"/>
      <c r="ZX37"/>
      <c r="ZY37"/>
      <c r="ZZ37"/>
      <c r="AAA37"/>
      <c r="AAB37"/>
      <c r="AAC37"/>
      <c r="AAD37"/>
      <c r="AAE37"/>
      <c r="AAF37"/>
      <c r="AAG37"/>
      <c r="AAH37"/>
      <c r="AAI37"/>
      <c r="AAJ37"/>
      <c r="AAK37"/>
      <c r="AAL37"/>
      <c r="AAM37"/>
      <c r="AAN37"/>
      <c r="AAO37"/>
      <c r="AAP37"/>
      <c r="AAQ37"/>
      <c r="AAR37"/>
      <c r="AAS37"/>
      <c r="AAT37"/>
      <c r="AAU37"/>
      <c r="AAV37"/>
      <c r="AAW37"/>
      <c r="AAX37"/>
      <c r="AAY37"/>
      <c r="AAZ37"/>
      <c r="ABA37"/>
      <c r="ABB37"/>
      <c r="ABC37"/>
      <c r="ABD37"/>
      <c r="ABE37"/>
      <c r="ABF37"/>
      <c r="ABG37"/>
      <c r="ABH37"/>
      <c r="ABI37"/>
      <c r="ABJ37"/>
      <c r="ABK37"/>
      <c r="ABL37"/>
      <c r="ABM37"/>
      <c r="ABN37"/>
      <c r="ABO37"/>
      <c r="ABP37"/>
      <c r="ABQ37"/>
      <c r="ABR37"/>
      <c r="ABS37"/>
      <c r="ABT37"/>
      <c r="ABU37"/>
      <c r="ABV37"/>
      <c r="ABW37"/>
      <c r="ABX37"/>
      <c r="ABY37"/>
      <c r="ABZ37"/>
      <c r="ACA37"/>
      <c r="ACB37"/>
      <c r="ACC37"/>
      <c r="ACD37"/>
      <c r="ACE37"/>
    </row>
    <row r="38" spans="220:759" x14ac:dyDescent="0.25">
      <c r="HL38" s="303">
        <f>Autres!B42</f>
        <v>0</v>
      </c>
      <c r="HM38" s="303" t="str">
        <f>Autres!C42</f>
        <v>à renseigner</v>
      </c>
      <c r="HN38" s="177">
        <f>Autres!E42</f>
        <v>0</v>
      </c>
      <c r="HO38" s="303">
        <f>Autres!I42</f>
        <v>0</v>
      </c>
      <c r="HT38"/>
      <c r="SZ38"/>
      <c r="TA38"/>
      <c r="TB38"/>
      <c r="TC38"/>
      <c r="TD38"/>
      <c r="TE38"/>
      <c r="TF38"/>
      <c r="TG38"/>
      <c r="TH38"/>
      <c r="TI38"/>
      <c r="TJ38"/>
      <c r="TK38"/>
      <c r="TL38"/>
      <c r="TM38"/>
      <c r="TN38"/>
      <c r="TO38"/>
      <c r="TP38"/>
      <c r="TQ38"/>
      <c r="TR38"/>
      <c r="TS38"/>
      <c r="TT38"/>
      <c r="TU38"/>
      <c r="TV38"/>
      <c r="TW38"/>
      <c r="TX38"/>
      <c r="TY38"/>
      <c r="TZ38"/>
      <c r="UA38"/>
      <c r="UB38"/>
      <c r="UC38"/>
      <c r="UD38"/>
      <c r="UE38"/>
      <c r="UF38"/>
      <c r="UG38"/>
      <c r="UH38"/>
      <c r="UI38"/>
      <c r="UJ38"/>
      <c r="UK38"/>
      <c r="UL38"/>
      <c r="UM38"/>
      <c r="UN38"/>
      <c r="UO38"/>
      <c r="UP38"/>
      <c r="UQ38"/>
      <c r="UR38"/>
      <c r="US38"/>
      <c r="UT38"/>
      <c r="UU38"/>
      <c r="UV38"/>
      <c r="UW38"/>
      <c r="UX38"/>
      <c r="UY38"/>
      <c r="UZ38"/>
      <c r="VA38"/>
      <c r="VB38"/>
      <c r="VC38"/>
      <c r="VD38"/>
      <c r="VE38"/>
      <c r="VF38"/>
      <c r="VG38"/>
      <c r="VH38"/>
      <c r="VI38"/>
      <c r="VJ38"/>
      <c r="VK38"/>
      <c r="VL38"/>
      <c r="VM38"/>
      <c r="VN38"/>
      <c r="VO38"/>
      <c r="VP38"/>
      <c r="VQ38"/>
      <c r="VR38"/>
      <c r="VS38"/>
      <c r="VT38"/>
      <c r="VU38"/>
      <c r="VV38"/>
      <c r="VW38"/>
      <c r="VX38"/>
      <c r="VY38"/>
      <c r="VZ38"/>
      <c r="WA38"/>
      <c r="WB38"/>
      <c r="WC38"/>
      <c r="WD38"/>
      <c r="WE38"/>
      <c r="WF38"/>
      <c r="WG38"/>
      <c r="WH38"/>
      <c r="WI38"/>
      <c r="WJ38"/>
      <c r="WK38"/>
      <c r="WL38"/>
      <c r="WM38"/>
      <c r="WN38"/>
      <c r="WO38"/>
      <c r="WP38"/>
      <c r="WQ38"/>
      <c r="WR38"/>
      <c r="WS38"/>
      <c r="WT38"/>
      <c r="WU38"/>
      <c r="WV38"/>
      <c r="WW38"/>
      <c r="WX38"/>
      <c r="WY38"/>
      <c r="WZ38"/>
      <c r="XA38"/>
      <c r="XB38"/>
      <c r="XC38"/>
      <c r="XD38"/>
      <c r="XE38"/>
      <c r="XF38"/>
      <c r="XG38"/>
      <c r="XH38"/>
      <c r="XI38"/>
      <c r="XJ38"/>
      <c r="XK38"/>
      <c r="XL38"/>
      <c r="XM38"/>
      <c r="XN38"/>
      <c r="XO38"/>
      <c r="XP38"/>
      <c r="XQ38"/>
      <c r="XR38"/>
      <c r="XS38"/>
      <c r="XT38"/>
      <c r="XU38"/>
      <c r="XV38"/>
      <c r="XW38"/>
      <c r="XX38"/>
      <c r="XY38"/>
      <c r="XZ38"/>
      <c r="YA38"/>
      <c r="YB38"/>
      <c r="YC38"/>
      <c r="YD38"/>
      <c r="YE38"/>
      <c r="YF38"/>
      <c r="YG38"/>
      <c r="YH38"/>
      <c r="YI38"/>
      <c r="YJ38"/>
      <c r="YK38"/>
      <c r="YL38"/>
      <c r="YM38"/>
      <c r="YN38"/>
      <c r="YO38"/>
      <c r="YP38"/>
      <c r="YQ38"/>
      <c r="YR38"/>
      <c r="YS38"/>
      <c r="YT38"/>
      <c r="YU38"/>
      <c r="YV38"/>
      <c r="YW38"/>
      <c r="YX38"/>
      <c r="YY38"/>
      <c r="YZ38"/>
      <c r="ZA38"/>
      <c r="ZB38"/>
      <c r="ZC38"/>
      <c r="ZD38"/>
      <c r="ZE38"/>
      <c r="ZF38"/>
      <c r="ZG38"/>
      <c r="ZH38"/>
      <c r="ZI38"/>
      <c r="ZJ38"/>
      <c r="ZK38"/>
      <c r="ZL38"/>
      <c r="ZM38"/>
      <c r="ZN38"/>
      <c r="ZO38"/>
      <c r="ZP38"/>
      <c r="ZQ38"/>
      <c r="ZR38"/>
      <c r="ZS38"/>
      <c r="ZT38"/>
      <c r="ZU38"/>
      <c r="ZV38"/>
      <c r="ZW38"/>
      <c r="ZX38"/>
      <c r="ZY38"/>
      <c r="ZZ38"/>
      <c r="AAA38"/>
      <c r="AAB38"/>
      <c r="AAC38"/>
      <c r="AAD38"/>
      <c r="AAE38"/>
      <c r="AAF38"/>
      <c r="AAG38"/>
      <c r="AAH38"/>
      <c r="AAI38"/>
      <c r="AAJ38"/>
      <c r="AAK38"/>
      <c r="AAL38"/>
      <c r="AAM38"/>
      <c r="AAN38"/>
      <c r="AAO38"/>
      <c r="AAP38"/>
      <c r="AAQ38"/>
      <c r="AAR38"/>
      <c r="AAS38"/>
      <c r="AAT38"/>
      <c r="AAU38"/>
      <c r="AAV38"/>
      <c r="AAW38"/>
      <c r="AAX38"/>
      <c r="AAY38"/>
      <c r="AAZ38"/>
      <c r="ABA38"/>
      <c r="ABB38"/>
      <c r="ABC38"/>
      <c r="ABD38"/>
      <c r="ABE38"/>
      <c r="ABF38"/>
      <c r="ABG38"/>
      <c r="ABH38"/>
      <c r="ABI38"/>
      <c r="ABJ38"/>
      <c r="ABK38"/>
      <c r="ABL38"/>
      <c r="ABM38"/>
      <c r="ABN38"/>
      <c r="ABO38"/>
      <c r="ABP38"/>
      <c r="ABQ38"/>
      <c r="ABR38"/>
      <c r="ABS38"/>
      <c r="ABT38"/>
      <c r="ABU38"/>
      <c r="ABV38"/>
      <c r="ABW38"/>
      <c r="ABX38"/>
      <c r="ABY38"/>
      <c r="ABZ38"/>
      <c r="ACA38"/>
      <c r="ACB38"/>
      <c r="ACC38"/>
      <c r="ACD38"/>
      <c r="ACE38"/>
    </row>
    <row r="39" spans="220:759" x14ac:dyDescent="0.25">
      <c r="HL39" s="303">
        <f>Autres!B43</f>
        <v>0</v>
      </c>
      <c r="HM39" s="303" t="str">
        <f>Autres!C43</f>
        <v>à renseigner</v>
      </c>
      <c r="HN39" s="177">
        <f>Autres!E43</f>
        <v>0</v>
      </c>
      <c r="HO39" s="303">
        <f>Autres!I43</f>
        <v>0</v>
      </c>
      <c r="HT39"/>
      <c r="SZ39"/>
      <c r="TA39"/>
      <c r="TB39"/>
      <c r="TC39"/>
      <c r="TD39"/>
      <c r="TE39"/>
      <c r="TF39"/>
      <c r="TG39"/>
      <c r="TH39"/>
      <c r="TI39"/>
      <c r="TJ39"/>
      <c r="TK39"/>
      <c r="TL39"/>
      <c r="TM39"/>
      <c r="TN39"/>
      <c r="TO39"/>
      <c r="TP39"/>
      <c r="TQ39"/>
      <c r="TR39"/>
      <c r="TS39"/>
      <c r="TT39"/>
      <c r="TU39"/>
      <c r="TV39"/>
      <c r="TW39"/>
      <c r="TX39"/>
      <c r="TY39"/>
      <c r="TZ39"/>
      <c r="UA39"/>
      <c r="UB39"/>
      <c r="UC39"/>
      <c r="UD39"/>
      <c r="UE39"/>
      <c r="UF39"/>
      <c r="UG39"/>
      <c r="UH39"/>
      <c r="UI39"/>
      <c r="UJ39"/>
      <c r="UK39"/>
      <c r="UL39"/>
      <c r="UM39"/>
      <c r="UN39"/>
      <c r="UO39"/>
      <c r="UP39"/>
      <c r="UQ39"/>
      <c r="UR39"/>
      <c r="US39"/>
      <c r="UT39"/>
      <c r="UU39"/>
      <c r="UV39"/>
      <c r="UW39"/>
      <c r="UX39"/>
      <c r="UY39"/>
      <c r="UZ39"/>
      <c r="VA39"/>
      <c r="VB39"/>
      <c r="VC39"/>
      <c r="VD39"/>
      <c r="VE39"/>
      <c r="VF39"/>
      <c r="VG39"/>
      <c r="VH39"/>
      <c r="VI39"/>
      <c r="VJ39"/>
      <c r="VK39"/>
      <c r="VL39"/>
      <c r="VM39"/>
      <c r="VN39"/>
      <c r="VO39"/>
      <c r="VP39"/>
      <c r="VQ39"/>
      <c r="VR39"/>
      <c r="VS39"/>
      <c r="VT39"/>
      <c r="VU39"/>
      <c r="VV39"/>
      <c r="VW39"/>
      <c r="VX39"/>
      <c r="VY39"/>
      <c r="VZ39"/>
      <c r="WA39"/>
      <c r="WB39"/>
      <c r="WC39"/>
      <c r="WD39"/>
      <c r="WE39"/>
      <c r="WF39"/>
      <c r="WG39"/>
      <c r="WH39"/>
      <c r="WI39"/>
      <c r="WJ39"/>
      <c r="WK39"/>
      <c r="WL39"/>
      <c r="WM39"/>
      <c r="WN39"/>
      <c r="WO39"/>
      <c r="WP39"/>
      <c r="WQ39"/>
      <c r="WR39"/>
      <c r="WS39"/>
      <c r="WT39"/>
      <c r="WU39"/>
      <c r="WV39"/>
      <c r="WW39"/>
      <c r="WX39"/>
      <c r="WY39"/>
      <c r="WZ39"/>
      <c r="XA39"/>
      <c r="XB39"/>
      <c r="XC39"/>
      <c r="XD39"/>
      <c r="XE39"/>
      <c r="XF39"/>
      <c r="XG39"/>
      <c r="XH39"/>
      <c r="XI39"/>
      <c r="XJ39"/>
      <c r="XK39"/>
      <c r="XL39"/>
      <c r="XM39"/>
      <c r="XN39"/>
      <c r="XO39"/>
      <c r="XP39"/>
      <c r="XQ39"/>
      <c r="XR39"/>
      <c r="XS39"/>
      <c r="XT39"/>
      <c r="XU39"/>
      <c r="XV39"/>
      <c r="XW39"/>
      <c r="XX39"/>
      <c r="XY39"/>
      <c r="XZ39"/>
      <c r="YA39"/>
      <c r="YB39"/>
      <c r="YC39"/>
      <c r="YD39"/>
      <c r="YE39"/>
      <c r="YF39"/>
      <c r="YG39"/>
      <c r="YH39"/>
      <c r="YI39"/>
      <c r="YJ39"/>
      <c r="YK39"/>
      <c r="YL39"/>
      <c r="YM39"/>
      <c r="YN39"/>
      <c r="YO39"/>
      <c r="YP39"/>
      <c r="YQ39"/>
      <c r="YR39"/>
      <c r="YS39"/>
      <c r="YT39"/>
      <c r="YU39"/>
      <c r="YV39"/>
      <c r="YW39"/>
      <c r="YX39"/>
      <c r="YY39"/>
      <c r="YZ39"/>
      <c r="ZA39"/>
      <c r="ZB39"/>
      <c r="ZC39"/>
      <c r="ZD39"/>
      <c r="ZE39"/>
      <c r="ZF39"/>
      <c r="ZG39"/>
      <c r="ZH39"/>
      <c r="ZI39"/>
      <c r="ZJ39"/>
      <c r="ZK39"/>
      <c r="ZL39"/>
      <c r="ZM39"/>
      <c r="ZN39"/>
      <c r="ZO39"/>
      <c r="ZP39"/>
      <c r="ZQ39"/>
      <c r="ZR39"/>
      <c r="ZS39"/>
      <c r="ZT39"/>
      <c r="ZU39"/>
      <c r="ZV39"/>
      <c r="ZW39"/>
      <c r="ZX39"/>
      <c r="ZY39"/>
      <c r="ZZ39"/>
      <c r="AAA39"/>
      <c r="AAB39"/>
      <c r="AAC39"/>
      <c r="AAD39"/>
      <c r="AAE39"/>
      <c r="AAF39"/>
      <c r="AAG39"/>
      <c r="AAH39"/>
      <c r="AAI39"/>
      <c r="AAJ39"/>
      <c r="AAK39"/>
      <c r="AAL39"/>
      <c r="AAM39"/>
      <c r="AAN39"/>
      <c r="AAO39"/>
      <c r="AAP39"/>
      <c r="AAQ39"/>
      <c r="AAR39"/>
      <c r="AAS39"/>
      <c r="AAT39"/>
      <c r="AAU39"/>
      <c r="AAV39"/>
      <c r="AAW39"/>
      <c r="AAX39"/>
      <c r="AAY39"/>
      <c r="AAZ39"/>
      <c r="ABA39"/>
      <c r="ABB39"/>
      <c r="ABC39"/>
      <c r="ABD39"/>
      <c r="ABE39"/>
      <c r="ABF39"/>
      <c r="ABG39"/>
      <c r="ABH39"/>
      <c r="ABI39"/>
      <c r="ABJ39"/>
      <c r="ABK39"/>
      <c r="ABL39"/>
      <c r="ABM39"/>
      <c r="ABN39"/>
      <c r="ABO39"/>
      <c r="ABP39"/>
      <c r="ABQ39"/>
      <c r="ABR39"/>
      <c r="ABS39"/>
      <c r="ABT39"/>
      <c r="ABU39"/>
      <c r="ABV39"/>
      <c r="ABW39"/>
      <c r="ABX39"/>
      <c r="ABY39"/>
      <c r="ABZ39"/>
      <c r="ACA39"/>
      <c r="ACB39"/>
      <c r="ACC39"/>
      <c r="ACD39"/>
      <c r="ACE39"/>
    </row>
    <row r="40" spans="220:759" x14ac:dyDescent="0.25">
      <c r="HL40" s="303">
        <f>Autres!B44</f>
        <v>0</v>
      </c>
      <c r="HM40" s="303" t="str">
        <f>Autres!C44</f>
        <v>à renseigner</v>
      </c>
      <c r="HN40" s="177">
        <f>Autres!E44</f>
        <v>0</v>
      </c>
      <c r="HO40" s="303">
        <f>Autres!I44</f>
        <v>0</v>
      </c>
      <c r="HT40"/>
      <c r="SZ40"/>
      <c r="TA40"/>
      <c r="TB40"/>
      <c r="TC40"/>
      <c r="TD40"/>
      <c r="TE40"/>
      <c r="TF40"/>
      <c r="TG40"/>
      <c r="TH40"/>
      <c r="TI40"/>
      <c r="TJ40"/>
      <c r="TK40"/>
      <c r="TL40"/>
      <c r="TM40"/>
      <c r="TN40"/>
      <c r="TO40"/>
      <c r="TP40"/>
      <c r="TQ40"/>
      <c r="TR40"/>
      <c r="TS40"/>
      <c r="TT40"/>
      <c r="TU40"/>
      <c r="TV40"/>
      <c r="TW40"/>
      <c r="TX40"/>
      <c r="TY40"/>
      <c r="TZ40"/>
      <c r="UA40"/>
      <c r="UB40"/>
      <c r="UC40"/>
      <c r="UD40"/>
      <c r="UE40"/>
      <c r="UF40"/>
      <c r="UG40"/>
      <c r="UH40"/>
      <c r="UI40"/>
      <c r="UJ40"/>
      <c r="UK40"/>
      <c r="UL40"/>
      <c r="UM40"/>
      <c r="UN40"/>
      <c r="UO40"/>
      <c r="UP40"/>
      <c r="UQ40"/>
      <c r="UR40"/>
      <c r="US40"/>
      <c r="UT40"/>
      <c r="UU40"/>
      <c r="UV40"/>
      <c r="UW40"/>
      <c r="UX40"/>
      <c r="UY40"/>
      <c r="UZ40"/>
      <c r="VA40"/>
      <c r="VB40"/>
      <c r="VC40"/>
      <c r="VD40"/>
      <c r="VE40"/>
      <c r="VF40"/>
      <c r="VG40"/>
      <c r="VH40"/>
      <c r="VI40"/>
      <c r="VJ40"/>
      <c r="VK40"/>
      <c r="VL40"/>
      <c r="VM40"/>
      <c r="VN40"/>
      <c r="VO40"/>
      <c r="VP40"/>
      <c r="VQ40"/>
      <c r="VR40"/>
      <c r="VS40"/>
      <c r="VT40"/>
      <c r="VU40"/>
      <c r="VV40"/>
      <c r="VW40"/>
      <c r="VX40"/>
      <c r="VY40"/>
      <c r="VZ40"/>
      <c r="WA40"/>
      <c r="WB40"/>
      <c r="WC40"/>
      <c r="WD40"/>
      <c r="WE40"/>
      <c r="WF40"/>
      <c r="WG40"/>
      <c r="WH40"/>
      <c r="WI40"/>
      <c r="WJ40"/>
      <c r="WK40"/>
      <c r="WL40"/>
      <c r="WM40"/>
      <c r="WN40"/>
      <c r="WO40"/>
      <c r="WP40"/>
      <c r="WQ40"/>
      <c r="WR40"/>
      <c r="WS40"/>
      <c r="WT40"/>
      <c r="WU40"/>
      <c r="WV40"/>
      <c r="WW40"/>
      <c r="WX40"/>
      <c r="WY40"/>
      <c r="WZ40"/>
      <c r="XA40"/>
      <c r="XB40"/>
      <c r="XC40"/>
      <c r="XD40"/>
      <c r="XE40"/>
      <c r="XF40"/>
      <c r="XG40"/>
      <c r="XH40"/>
      <c r="XI40"/>
      <c r="XJ40"/>
      <c r="XK40"/>
      <c r="XL40"/>
      <c r="XM40"/>
      <c r="XN40"/>
      <c r="XO40"/>
      <c r="XP40"/>
      <c r="XQ40"/>
      <c r="XR40"/>
      <c r="XS40"/>
      <c r="XT40"/>
      <c r="XU40"/>
      <c r="XV40"/>
      <c r="XW40"/>
      <c r="XX40"/>
      <c r="XY40"/>
      <c r="XZ40"/>
      <c r="YA40"/>
      <c r="YB40"/>
      <c r="YC40"/>
      <c r="YD40"/>
      <c r="YE40"/>
      <c r="YF40"/>
      <c r="YG40"/>
      <c r="YH40"/>
      <c r="YI40"/>
      <c r="YJ40"/>
      <c r="YK40"/>
      <c r="YL40"/>
      <c r="YM40"/>
      <c r="YN40"/>
      <c r="YO40"/>
      <c r="YP40"/>
      <c r="YQ40"/>
      <c r="YR40"/>
      <c r="YS40"/>
      <c r="YT40"/>
      <c r="YU40"/>
      <c r="YV40"/>
      <c r="YW40"/>
      <c r="YX40"/>
      <c r="YY40"/>
      <c r="YZ40"/>
      <c r="ZA40"/>
      <c r="ZB40"/>
      <c r="ZC40"/>
      <c r="ZD40"/>
      <c r="ZE40"/>
      <c r="ZF40"/>
      <c r="ZG40"/>
      <c r="ZH40"/>
      <c r="ZI40"/>
      <c r="ZJ40"/>
      <c r="ZK40"/>
      <c r="ZL40"/>
      <c r="ZM40"/>
      <c r="ZN40"/>
      <c r="ZO40"/>
      <c r="ZP40"/>
      <c r="ZQ40"/>
      <c r="ZR40"/>
      <c r="ZS40"/>
      <c r="ZT40"/>
      <c r="ZU40"/>
      <c r="ZV40"/>
      <c r="ZW40"/>
      <c r="ZX40"/>
      <c r="ZY40"/>
      <c r="ZZ40"/>
      <c r="AAA40"/>
      <c r="AAB40"/>
      <c r="AAC40"/>
      <c r="AAD40"/>
      <c r="AAE40"/>
      <c r="AAF40"/>
      <c r="AAG40"/>
      <c r="AAH40"/>
      <c r="AAI40"/>
      <c r="AAJ40"/>
      <c r="AAK40"/>
      <c r="AAL40"/>
      <c r="AAM40"/>
      <c r="AAN40"/>
      <c r="AAO40"/>
      <c r="AAP40"/>
      <c r="AAQ40"/>
      <c r="AAR40"/>
      <c r="AAS40"/>
      <c r="AAT40"/>
      <c r="AAU40"/>
      <c r="AAV40"/>
      <c r="AAW40"/>
      <c r="AAX40"/>
      <c r="AAY40"/>
      <c r="AAZ40"/>
      <c r="ABA40"/>
      <c r="ABB40"/>
      <c r="ABC40"/>
      <c r="ABD40"/>
      <c r="ABE40"/>
      <c r="ABF40"/>
      <c r="ABG40"/>
      <c r="ABH40"/>
      <c r="ABI40"/>
      <c r="ABJ40"/>
      <c r="ABK40"/>
      <c r="ABL40"/>
      <c r="ABM40"/>
      <c r="ABN40"/>
      <c r="ABO40"/>
      <c r="ABP40"/>
      <c r="ABQ40"/>
      <c r="ABR40"/>
      <c r="ABS40"/>
      <c r="ABT40"/>
      <c r="ABU40"/>
      <c r="ABV40"/>
      <c r="ABW40"/>
      <c r="ABX40"/>
      <c r="ABY40"/>
      <c r="ABZ40"/>
      <c r="ACA40"/>
      <c r="ACB40"/>
      <c r="ACC40"/>
      <c r="ACD40"/>
      <c r="ACE40"/>
    </row>
    <row r="41" spans="220:759" x14ac:dyDescent="0.25">
      <c r="HL41" s="303">
        <f>Autres!B45</f>
        <v>0</v>
      </c>
      <c r="HM41" s="303" t="str">
        <f>Autres!C45</f>
        <v>à renseigner</v>
      </c>
      <c r="HN41" s="177">
        <f>Autres!E45</f>
        <v>0</v>
      </c>
      <c r="HO41" s="303">
        <f>Autres!I45</f>
        <v>0</v>
      </c>
      <c r="HT41"/>
      <c r="SZ41"/>
      <c r="TA41"/>
      <c r="TB41"/>
      <c r="TC41"/>
      <c r="TD41"/>
      <c r="TE41"/>
      <c r="TF41"/>
      <c r="TG41"/>
      <c r="TH41"/>
      <c r="TI41"/>
      <c r="TJ41"/>
      <c r="TK41"/>
      <c r="TL41"/>
      <c r="TM41"/>
      <c r="TN41"/>
      <c r="TO41"/>
      <c r="TP41"/>
      <c r="TQ41"/>
      <c r="TR41"/>
      <c r="TS41"/>
      <c r="TT41"/>
      <c r="TU41"/>
      <c r="TV41"/>
      <c r="TW41"/>
      <c r="TX41"/>
      <c r="TY41"/>
      <c r="TZ41"/>
      <c r="UA41"/>
      <c r="UB41"/>
      <c r="UC41"/>
      <c r="UD41"/>
      <c r="UE41"/>
      <c r="UF41"/>
      <c r="UG41"/>
      <c r="UH41"/>
      <c r="UI41"/>
      <c r="UJ41"/>
      <c r="UK41"/>
      <c r="UL41"/>
      <c r="UM41"/>
      <c r="UN41"/>
      <c r="UO41"/>
      <c r="UP41"/>
      <c r="UQ41"/>
      <c r="UR41"/>
      <c r="US41"/>
      <c r="UT41"/>
      <c r="UU41"/>
      <c r="UV41"/>
      <c r="UW41"/>
      <c r="UX41"/>
      <c r="UY41"/>
      <c r="UZ41"/>
      <c r="VA41"/>
      <c r="VB41"/>
      <c r="VC41"/>
      <c r="VD41"/>
      <c r="VE41"/>
      <c r="VF41"/>
      <c r="VG41"/>
      <c r="VH41"/>
      <c r="VI41"/>
      <c r="VJ41"/>
      <c r="VK41"/>
      <c r="VL41"/>
      <c r="VM41"/>
      <c r="VN41"/>
      <c r="VO41"/>
      <c r="VP41"/>
      <c r="VQ41"/>
      <c r="VR41"/>
      <c r="VS41"/>
      <c r="VT41"/>
      <c r="VU41"/>
      <c r="VV41"/>
      <c r="VW41"/>
      <c r="VX41"/>
      <c r="VY41"/>
      <c r="VZ41"/>
      <c r="WA41"/>
      <c r="WB41"/>
      <c r="WC41"/>
      <c r="WD41"/>
      <c r="WE41"/>
      <c r="WF41"/>
      <c r="WG41"/>
      <c r="WH41"/>
      <c r="WI41"/>
      <c r="WJ41"/>
      <c r="WK41"/>
      <c r="WL41"/>
      <c r="WM41"/>
      <c r="WN41"/>
      <c r="WO41"/>
      <c r="WP41"/>
      <c r="WQ41"/>
      <c r="WR41"/>
      <c r="WS41"/>
      <c r="WT41"/>
      <c r="WU41"/>
      <c r="WV41"/>
      <c r="WW41"/>
      <c r="WX41"/>
      <c r="WY41"/>
      <c r="WZ41"/>
      <c r="XA41"/>
      <c r="XB41"/>
      <c r="XC41"/>
      <c r="XD41"/>
      <c r="XE41"/>
      <c r="XF41"/>
      <c r="XG41"/>
      <c r="XH41"/>
      <c r="XI41"/>
      <c r="XJ41"/>
      <c r="XK41"/>
      <c r="XL41"/>
      <c r="XM41"/>
      <c r="XN41"/>
      <c r="XO41"/>
      <c r="XP41"/>
      <c r="XQ41"/>
      <c r="XR41"/>
      <c r="XS41"/>
      <c r="XT41"/>
      <c r="XU41"/>
      <c r="XV41"/>
      <c r="XW41"/>
      <c r="XX41"/>
      <c r="XY41"/>
      <c r="XZ41"/>
      <c r="YA41"/>
      <c r="YB41"/>
      <c r="YC41"/>
      <c r="YD41"/>
      <c r="YE41"/>
      <c r="YF41"/>
      <c r="YG41"/>
      <c r="YH41"/>
      <c r="YI41"/>
      <c r="YJ41"/>
      <c r="YK41"/>
      <c r="YL41"/>
      <c r="YM41"/>
      <c r="YN41"/>
      <c r="YO41"/>
      <c r="YP41"/>
      <c r="YQ41"/>
      <c r="YR41"/>
      <c r="YS41"/>
      <c r="YT41"/>
      <c r="YU41"/>
      <c r="YV41"/>
      <c r="YW41"/>
      <c r="YX41"/>
      <c r="YY41"/>
      <c r="YZ41"/>
      <c r="ZA41"/>
      <c r="ZB41"/>
      <c r="ZC41"/>
      <c r="ZD41"/>
      <c r="ZE41"/>
      <c r="ZF41"/>
      <c r="ZG41"/>
      <c r="ZH41"/>
      <c r="ZI41"/>
      <c r="ZJ41"/>
      <c r="ZK41"/>
      <c r="ZL41"/>
      <c r="ZM41"/>
      <c r="ZN41"/>
      <c r="ZO41"/>
      <c r="ZP41"/>
      <c r="ZQ41"/>
      <c r="ZR41"/>
      <c r="ZS41"/>
      <c r="ZT41"/>
      <c r="ZU41"/>
      <c r="ZV41"/>
      <c r="ZW41"/>
      <c r="ZX41"/>
      <c r="ZY41"/>
      <c r="ZZ41"/>
      <c r="AAA41"/>
      <c r="AAB41"/>
      <c r="AAC41"/>
      <c r="AAD41"/>
      <c r="AAE41"/>
      <c r="AAF41"/>
      <c r="AAG41"/>
      <c r="AAH41"/>
      <c r="AAI41"/>
      <c r="AAJ41"/>
      <c r="AAK41"/>
      <c r="AAL41"/>
      <c r="AAM41"/>
      <c r="AAN41"/>
      <c r="AAO41"/>
      <c r="AAP41"/>
      <c r="AAQ41"/>
      <c r="AAR41"/>
      <c r="AAS41"/>
      <c r="AAT41"/>
      <c r="AAU41"/>
      <c r="AAV41"/>
      <c r="AAW41"/>
      <c r="AAX41"/>
      <c r="AAY41"/>
      <c r="AAZ41"/>
      <c r="ABA41"/>
      <c r="ABB41"/>
      <c r="ABC41"/>
      <c r="ABD41"/>
      <c r="ABE41"/>
      <c r="ABF41"/>
      <c r="ABG41"/>
      <c r="ABH41"/>
      <c r="ABI41"/>
      <c r="ABJ41"/>
      <c r="ABK41"/>
      <c r="ABL41"/>
      <c r="ABM41"/>
      <c r="ABN41"/>
      <c r="ABO41"/>
      <c r="ABP41"/>
      <c r="ABQ41"/>
      <c r="ABR41"/>
      <c r="ABS41"/>
      <c r="ABT41"/>
      <c r="ABU41"/>
      <c r="ABV41"/>
      <c r="ABW41"/>
      <c r="ABX41"/>
      <c r="ABY41"/>
      <c r="ABZ41"/>
      <c r="ACA41"/>
      <c r="ACB41"/>
      <c r="ACC41"/>
      <c r="ACD41"/>
      <c r="ACE41"/>
    </row>
    <row r="42" spans="220:759" x14ac:dyDescent="0.25">
      <c r="HL42" s="303">
        <f>Autres!B46</f>
        <v>0</v>
      </c>
      <c r="HM42" s="303" t="str">
        <f>Autres!C46</f>
        <v>à renseigner</v>
      </c>
      <c r="HN42" s="177">
        <f>Autres!E46</f>
        <v>0</v>
      </c>
      <c r="HO42" s="303">
        <f>Autres!I46</f>
        <v>0</v>
      </c>
      <c r="HT42"/>
      <c r="SZ42"/>
      <c r="TA42"/>
      <c r="TB42"/>
      <c r="TC42"/>
      <c r="TD42"/>
      <c r="TE42"/>
      <c r="TF42"/>
      <c r="TG42"/>
      <c r="TH42"/>
      <c r="TI42"/>
      <c r="TJ42"/>
      <c r="TK42"/>
      <c r="TL42"/>
      <c r="TM42"/>
      <c r="TN42"/>
      <c r="TO42"/>
      <c r="TP42"/>
      <c r="TQ42"/>
      <c r="TR42"/>
      <c r="TS42"/>
      <c r="TT42"/>
      <c r="TU42"/>
      <c r="TV42"/>
      <c r="TW42"/>
      <c r="TX42"/>
      <c r="TY42"/>
      <c r="TZ42"/>
      <c r="UA42"/>
      <c r="UB42"/>
      <c r="UC42"/>
      <c r="UD42"/>
      <c r="UE42"/>
      <c r="UF42"/>
      <c r="UG42"/>
      <c r="UH42"/>
      <c r="UI42"/>
      <c r="UJ42"/>
      <c r="UK42"/>
      <c r="UL42"/>
      <c r="UM42"/>
      <c r="UN42"/>
      <c r="UO42"/>
      <c r="UP42"/>
      <c r="UQ42"/>
      <c r="UR42"/>
      <c r="US42"/>
      <c r="UT42"/>
      <c r="UU42"/>
      <c r="UV42"/>
      <c r="UW42"/>
      <c r="UX42"/>
      <c r="UY42"/>
      <c r="UZ42"/>
      <c r="VA42"/>
      <c r="VB42"/>
      <c r="VC42"/>
      <c r="VD42"/>
      <c r="VE42"/>
      <c r="VF42"/>
      <c r="VG42"/>
      <c r="VH42"/>
      <c r="VI42"/>
      <c r="VJ42"/>
      <c r="VK42"/>
      <c r="VL42"/>
      <c r="VM42"/>
      <c r="VN42"/>
      <c r="VO42"/>
      <c r="VP42"/>
      <c r="VQ42"/>
      <c r="VR42"/>
      <c r="VS42"/>
      <c r="VT42"/>
      <c r="VU42"/>
      <c r="VV42"/>
      <c r="VW42"/>
      <c r="VX42"/>
      <c r="VY42"/>
      <c r="VZ42"/>
      <c r="WA42"/>
      <c r="WB42"/>
      <c r="WC42"/>
      <c r="WD42"/>
      <c r="WE42"/>
      <c r="WF42"/>
      <c r="WG42"/>
      <c r="WH42"/>
      <c r="WI42"/>
      <c r="WJ42"/>
      <c r="WK42"/>
      <c r="WL42"/>
      <c r="WM42"/>
      <c r="WN42"/>
      <c r="WO42"/>
      <c r="WP42"/>
      <c r="WQ42"/>
      <c r="WR42"/>
      <c r="WS42"/>
      <c r="WT42"/>
      <c r="WU42"/>
      <c r="WV42"/>
      <c r="WW42"/>
      <c r="WX42"/>
      <c r="WY42"/>
      <c r="WZ42"/>
      <c r="XA42"/>
      <c r="XB42"/>
      <c r="XC42"/>
      <c r="XD42"/>
      <c r="XE42"/>
      <c r="XF42"/>
      <c r="XG42"/>
      <c r="XH42"/>
      <c r="XI42"/>
      <c r="XJ42"/>
      <c r="XK42"/>
      <c r="XL42"/>
      <c r="XM42"/>
      <c r="XN42"/>
      <c r="XO42"/>
      <c r="XP42"/>
      <c r="XQ42"/>
      <c r="XR42"/>
      <c r="XS42"/>
      <c r="XT42"/>
      <c r="XU42"/>
      <c r="XV42"/>
      <c r="XW42"/>
      <c r="XX42"/>
      <c r="XY42"/>
      <c r="XZ42"/>
      <c r="YA42"/>
      <c r="YB42"/>
      <c r="YC42"/>
      <c r="YD42"/>
      <c r="YE42"/>
      <c r="YF42"/>
      <c r="YG42"/>
      <c r="YH42"/>
      <c r="YI42"/>
      <c r="YJ42"/>
      <c r="YK42"/>
      <c r="YL42"/>
      <c r="YM42"/>
      <c r="YN42"/>
      <c r="YO42"/>
      <c r="YP42"/>
      <c r="YQ42"/>
      <c r="YR42"/>
      <c r="YS42"/>
      <c r="YT42"/>
      <c r="YU42"/>
      <c r="YV42"/>
      <c r="YW42"/>
      <c r="YX42"/>
      <c r="YY42"/>
      <c r="YZ42"/>
      <c r="ZA42"/>
      <c r="ZB42"/>
      <c r="ZC42"/>
      <c r="ZD42"/>
      <c r="ZE42"/>
      <c r="ZF42"/>
      <c r="ZG42"/>
      <c r="ZH42"/>
      <c r="ZI42"/>
      <c r="ZJ42"/>
      <c r="ZK42"/>
      <c r="ZL42"/>
      <c r="ZM42"/>
      <c r="ZN42"/>
      <c r="ZO42"/>
      <c r="ZP42"/>
      <c r="ZQ42"/>
      <c r="ZR42"/>
      <c r="ZS42"/>
      <c r="ZT42"/>
      <c r="ZU42"/>
      <c r="ZV42"/>
      <c r="ZW42"/>
      <c r="ZX42"/>
      <c r="ZY42"/>
      <c r="ZZ42"/>
      <c r="AAA42"/>
      <c r="AAB42"/>
      <c r="AAC42"/>
      <c r="AAD42"/>
      <c r="AAE42"/>
      <c r="AAF42"/>
      <c r="AAG42"/>
      <c r="AAH42"/>
      <c r="AAI42"/>
      <c r="AAJ42"/>
      <c r="AAK42"/>
      <c r="AAL42"/>
      <c r="AAM42"/>
      <c r="AAN42"/>
      <c r="AAO42"/>
      <c r="AAP42"/>
      <c r="AAQ42"/>
      <c r="AAR42"/>
      <c r="AAS42"/>
      <c r="AAT42"/>
      <c r="AAU42"/>
      <c r="AAV42"/>
      <c r="AAW42"/>
      <c r="AAX42"/>
      <c r="AAY42"/>
      <c r="AAZ42"/>
      <c r="ABA42"/>
      <c r="ABB42"/>
      <c r="ABC42"/>
      <c r="ABD42"/>
      <c r="ABE42"/>
      <c r="ABF42"/>
      <c r="ABG42"/>
      <c r="ABH42"/>
      <c r="ABI42"/>
      <c r="ABJ42"/>
      <c r="ABK42"/>
      <c r="ABL42"/>
      <c r="ABM42"/>
      <c r="ABN42"/>
      <c r="ABO42"/>
      <c r="ABP42"/>
      <c r="ABQ42"/>
      <c r="ABR42"/>
      <c r="ABS42"/>
      <c r="ABT42"/>
      <c r="ABU42"/>
      <c r="ABV42"/>
      <c r="ABW42"/>
      <c r="ABX42"/>
      <c r="ABY42"/>
      <c r="ABZ42"/>
      <c r="ACA42"/>
      <c r="ACB42"/>
      <c r="ACC42"/>
      <c r="ACD42"/>
      <c r="ACE42"/>
    </row>
    <row r="43" spans="220:759" x14ac:dyDescent="0.25">
      <c r="HL43" s="303">
        <f>Autres!B47</f>
        <v>0</v>
      </c>
      <c r="HM43" s="303" t="str">
        <f>Autres!C47</f>
        <v>à renseigner</v>
      </c>
      <c r="HN43" s="177">
        <f>Autres!E47</f>
        <v>0</v>
      </c>
      <c r="HO43" s="303">
        <f>Autres!I47</f>
        <v>0</v>
      </c>
      <c r="HT43"/>
      <c r="SZ43"/>
      <c r="TA43"/>
      <c r="TB43"/>
      <c r="TC43"/>
      <c r="TD43"/>
      <c r="TE43"/>
      <c r="TF43"/>
      <c r="TG43"/>
      <c r="TH43"/>
      <c r="TI43"/>
      <c r="TJ43"/>
      <c r="TK43"/>
      <c r="TL43"/>
      <c r="TM43"/>
      <c r="TN43"/>
      <c r="TO43"/>
      <c r="TP43"/>
      <c r="TQ43"/>
      <c r="TR43"/>
      <c r="TS43"/>
      <c r="TT43"/>
      <c r="TU43"/>
      <c r="TV43"/>
      <c r="TW43"/>
      <c r="TX43"/>
      <c r="TY43"/>
      <c r="TZ43"/>
      <c r="UA43"/>
      <c r="UB43"/>
      <c r="UC43"/>
      <c r="UD43"/>
      <c r="UE43"/>
      <c r="UF43"/>
      <c r="UG43"/>
      <c r="UH43"/>
      <c r="UI43"/>
      <c r="UJ43"/>
      <c r="UK43"/>
      <c r="UL43"/>
      <c r="UM43"/>
      <c r="UN43"/>
      <c r="UO43"/>
      <c r="UP43"/>
      <c r="UQ43"/>
      <c r="UR43"/>
      <c r="US43"/>
      <c r="UT43"/>
      <c r="UU43"/>
      <c r="UV43"/>
      <c r="UW43"/>
      <c r="UX43"/>
      <c r="UY43"/>
      <c r="UZ43"/>
      <c r="VA43"/>
      <c r="VB43"/>
      <c r="VC43"/>
      <c r="VD43"/>
      <c r="VE43"/>
      <c r="VF43"/>
      <c r="VG43"/>
      <c r="VH43"/>
      <c r="VI43"/>
      <c r="VJ43"/>
      <c r="VK43"/>
      <c r="VL43"/>
      <c r="VM43"/>
      <c r="VN43"/>
      <c r="VO43"/>
      <c r="VP43"/>
      <c r="VQ43"/>
      <c r="VR43"/>
      <c r="VS43"/>
      <c r="VT43"/>
      <c r="VU43"/>
      <c r="VV43"/>
      <c r="VW43"/>
      <c r="VX43"/>
      <c r="VY43"/>
      <c r="VZ43"/>
      <c r="WA43"/>
      <c r="WB43"/>
      <c r="WC43"/>
      <c r="WD43"/>
      <c r="WE43"/>
      <c r="WF43"/>
      <c r="WG43"/>
      <c r="WH43"/>
      <c r="WI43"/>
      <c r="WJ43"/>
      <c r="WK43"/>
      <c r="WL43"/>
      <c r="WM43"/>
      <c r="WN43"/>
      <c r="WO43"/>
      <c r="WP43"/>
      <c r="WQ43"/>
      <c r="WR43"/>
      <c r="WS43"/>
      <c r="WT43"/>
      <c r="WU43"/>
      <c r="WV43"/>
      <c r="WW43"/>
      <c r="WX43"/>
      <c r="WY43"/>
      <c r="WZ43"/>
      <c r="XA43"/>
      <c r="XB43"/>
      <c r="XC43"/>
      <c r="XD43"/>
      <c r="XE43"/>
      <c r="XF43"/>
      <c r="XG43"/>
      <c r="XH43"/>
      <c r="XI43"/>
      <c r="XJ43"/>
      <c r="XK43"/>
      <c r="XL43"/>
      <c r="XM43"/>
      <c r="XN43"/>
      <c r="XO43"/>
      <c r="XP43"/>
      <c r="XQ43"/>
      <c r="XR43"/>
      <c r="XS43"/>
      <c r="XT43"/>
      <c r="XU43"/>
      <c r="XV43"/>
      <c r="XW43"/>
      <c r="XX43"/>
      <c r="XY43"/>
      <c r="XZ43"/>
      <c r="YA43"/>
      <c r="YB43"/>
      <c r="YC43"/>
      <c r="YD43"/>
      <c r="YE43"/>
      <c r="YF43"/>
      <c r="YG43"/>
      <c r="YH43"/>
      <c r="YI43"/>
      <c r="YJ43"/>
      <c r="YK43"/>
      <c r="YL43"/>
      <c r="YM43"/>
      <c r="YN43"/>
      <c r="YO43"/>
      <c r="YP43"/>
      <c r="YQ43"/>
      <c r="YR43"/>
      <c r="YS43"/>
      <c r="YT43"/>
      <c r="YU43"/>
      <c r="YV43"/>
      <c r="YW43"/>
      <c r="YX43"/>
      <c r="YY43"/>
      <c r="YZ43"/>
      <c r="ZA43"/>
      <c r="ZB43"/>
      <c r="ZC43"/>
      <c r="ZD43"/>
      <c r="ZE43"/>
      <c r="ZF43"/>
      <c r="ZG43"/>
      <c r="ZH43"/>
      <c r="ZI43"/>
      <c r="ZJ43"/>
      <c r="ZK43"/>
      <c r="ZL43"/>
      <c r="ZM43"/>
      <c r="ZN43"/>
      <c r="ZO43"/>
      <c r="ZP43"/>
      <c r="ZQ43"/>
      <c r="ZR43"/>
      <c r="ZS43"/>
      <c r="ZT43"/>
      <c r="ZU43"/>
      <c r="ZV43"/>
      <c r="ZW43"/>
      <c r="ZX43"/>
      <c r="ZY43"/>
      <c r="ZZ43"/>
      <c r="AAA43"/>
      <c r="AAB43"/>
      <c r="AAC43"/>
      <c r="AAD43"/>
      <c r="AAE43"/>
      <c r="AAF43"/>
      <c r="AAG43"/>
      <c r="AAH43"/>
      <c r="AAI43"/>
      <c r="AAJ43"/>
      <c r="AAK43"/>
      <c r="AAL43"/>
      <c r="AAM43"/>
      <c r="AAN43"/>
      <c r="AAO43"/>
      <c r="AAP43"/>
      <c r="AAQ43"/>
      <c r="AAR43"/>
      <c r="AAS43"/>
      <c r="AAT43"/>
      <c r="AAU43"/>
      <c r="AAV43"/>
      <c r="AAW43"/>
      <c r="AAX43"/>
      <c r="AAY43"/>
      <c r="AAZ43"/>
      <c r="ABA43"/>
      <c r="ABB43"/>
      <c r="ABC43"/>
      <c r="ABD43"/>
      <c r="ABE43"/>
      <c r="ABF43"/>
      <c r="ABG43"/>
      <c r="ABH43"/>
      <c r="ABI43"/>
      <c r="ABJ43"/>
      <c r="ABK43"/>
      <c r="ABL43"/>
      <c r="ABM43"/>
      <c r="ABN43"/>
      <c r="ABO43"/>
      <c r="ABP43"/>
      <c r="ABQ43"/>
      <c r="ABR43"/>
      <c r="ABS43"/>
      <c r="ABT43"/>
      <c r="ABU43"/>
      <c r="ABV43"/>
      <c r="ABW43"/>
      <c r="ABX43"/>
      <c r="ABY43"/>
      <c r="ABZ43"/>
      <c r="ACA43"/>
      <c r="ACB43"/>
      <c r="ACC43"/>
      <c r="ACD43"/>
      <c r="ACE43"/>
    </row>
    <row r="44" spans="220:759" x14ac:dyDescent="0.25">
      <c r="HL44" s="303">
        <f>Autres!B48</f>
        <v>0</v>
      </c>
      <c r="HM44" s="303" t="str">
        <f>Autres!C48</f>
        <v>à renseigner</v>
      </c>
      <c r="HN44" s="177">
        <f>Autres!E48</f>
        <v>0</v>
      </c>
      <c r="HO44" s="303">
        <f>Autres!I48</f>
        <v>0</v>
      </c>
      <c r="HT44"/>
      <c r="SZ44"/>
      <c r="TA44"/>
      <c r="TB44"/>
      <c r="TC44"/>
      <c r="TD44"/>
      <c r="TE44"/>
      <c r="TF44"/>
      <c r="TG44"/>
      <c r="TH44"/>
      <c r="TI44"/>
      <c r="TJ44"/>
      <c r="TK44"/>
      <c r="TL44"/>
      <c r="TM44"/>
      <c r="TN44"/>
      <c r="TO44"/>
      <c r="TP44"/>
      <c r="TQ44"/>
      <c r="TR44"/>
      <c r="TS44"/>
      <c r="TT44"/>
      <c r="TU44"/>
      <c r="TV44"/>
      <c r="TW44"/>
      <c r="TX44"/>
      <c r="TY44"/>
      <c r="TZ44"/>
      <c r="UA44"/>
      <c r="UB44"/>
      <c r="UC44"/>
      <c r="UD44"/>
      <c r="UE44"/>
      <c r="UF44"/>
      <c r="UG44"/>
      <c r="UH44"/>
      <c r="UI44"/>
      <c r="UJ44"/>
      <c r="UK44"/>
      <c r="UL44"/>
      <c r="UM44"/>
      <c r="UN44"/>
      <c r="UO44"/>
      <c r="UP44"/>
      <c r="UQ44"/>
      <c r="UR44"/>
      <c r="US44"/>
      <c r="UT44"/>
      <c r="UU44"/>
      <c r="UV44"/>
      <c r="UW44"/>
      <c r="UX44"/>
      <c r="UY44"/>
      <c r="UZ44"/>
      <c r="VA44"/>
      <c r="VB44"/>
      <c r="VC44"/>
      <c r="VD44"/>
      <c r="VE44"/>
      <c r="VF44"/>
      <c r="VG44"/>
      <c r="VH44"/>
      <c r="VI44"/>
      <c r="VJ44"/>
      <c r="VK44"/>
      <c r="VL44"/>
      <c r="VM44"/>
      <c r="VN44"/>
      <c r="VO44"/>
      <c r="VP44"/>
      <c r="VQ44"/>
      <c r="VR44"/>
      <c r="VS44"/>
      <c r="VT44"/>
      <c r="VU44"/>
      <c r="VV44"/>
      <c r="VW44"/>
      <c r="VX44"/>
      <c r="VY44"/>
      <c r="VZ44"/>
      <c r="WA44"/>
      <c r="WB44"/>
      <c r="WC44"/>
      <c r="WD44"/>
      <c r="WE44"/>
      <c r="WF44"/>
      <c r="WG44"/>
      <c r="WH44"/>
      <c r="WI44"/>
      <c r="WJ44"/>
      <c r="WK44"/>
      <c r="WL44"/>
      <c r="WM44"/>
      <c r="WN44"/>
      <c r="WO44"/>
      <c r="WP44"/>
      <c r="WQ44"/>
      <c r="WR44"/>
      <c r="WS44"/>
      <c r="WT44"/>
      <c r="WU44"/>
      <c r="WV44"/>
      <c r="WW44"/>
      <c r="WX44"/>
      <c r="WY44"/>
      <c r="WZ44"/>
      <c r="XA44"/>
      <c r="XB44"/>
      <c r="XC44"/>
      <c r="XD44"/>
      <c r="XE44"/>
      <c r="XF44"/>
      <c r="XG44"/>
      <c r="XH44"/>
      <c r="XI44"/>
      <c r="XJ44"/>
      <c r="XK44"/>
      <c r="XL44"/>
      <c r="XM44"/>
      <c r="XN44"/>
      <c r="XO44"/>
      <c r="XP44"/>
      <c r="XQ44"/>
      <c r="XR44"/>
      <c r="XS44"/>
      <c r="XT44"/>
      <c r="XU44"/>
      <c r="XV44"/>
      <c r="XW44"/>
      <c r="XX44"/>
      <c r="XY44"/>
      <c r="XZ44"/>
      <c r="YA44"/>
      <c r="YB44"/>
      <c r="YC44"/>
      <c r="YD44"/>
      <c r="YE44"/>
      <c r="YF44"/>
      <c r="YG44"/>
      <c r="YH44"/>
      <c r="YI44"/>
      <c r="YJ44"/>
      <c r="YK44"/>
      <c r="YL44"/>
      <c r="YM44"/>
      <c r="YN44"/>
      <c r="YO44"/>
      <c r="YP44"/>
      <c r="YQ44"/>
      <c r="YR44"/>
      <c r="YS44"/>
      <c r="YT44"/>
      <c r="YU44"/>
      <c r="YV44"/>
      <c r="YW44"/>
      <c r="YX44"/>
      <c r="YY44"/>
      <c r="YZ44"/>
      <c r="ZA44"/>
      <c r="ZB44"/>
      <c r="ZC44"/>
      <c r="ZD44"/>
      <c r="ZE44"/>
      <c r="ZF44"/>
      <c r="ZG44"/>
      <c r="ZH44"/>
      <c r="ZI44"/>
      <c r="ZJ44"/>
      <c r="ZK44"/>
      <c r="ZL44"/>
      <c r="ZM44"/>
      <c r="ZN44"/>
      <c r="ZO44"/>
      <c r="ZP44"/>
      <c r="ZQ44"/>
      <c r="ZR44"/>
      <c r="ZS44"/>
      <c r="ZT44"/>
      <c r="ZU44"/>
      <c r="ZV44"/>
      <c r="ZW44"/>
      <c r="ZX44"/>
      <c r="ZY44"/>
      <c r="ZZ44"/>
      <c r="AAA44"/>
      <c r="AAB44"/>
      <c r="AAC44"/>
      <c r="AAD44"/>
      <c r="AAE44"/>
      <c r="AAF44"/>
      <c r="AAG44"/>
      <c r="AAH44"/>
      <c r="AAI44"/>
      <c r="AAJ44"/>
      <c r="AAK44"/>
      <c r="AAL44"/>
      <c r="AAM44"/>
      <c r="AAN44"/>
      <c r="AAO44"/>
      <c r="AAP44"/>
      <c r="AAQ44"/>
      <c r="AAR44"/>
      <c r="AAS44"/>
      <c r="AAT44"/>
      <c r="AAU44"/>
      <c r="AAV44"/>
      <c r="AAW44"/>
      <c r="AAX44"/>
      <c r="AAY44"/>
      <c r="AAZ44"/>
      <c r="ABA44"/>
      <c r="ABB44"/>
      <c r="ABC44"/>
      <c r="ABD44"/>
      <c r="ABE44"/>
      <c r="ABF44"/>
      <c r="ABG44"/>
      <c r="ABH44"/>
      <c r="ABI44"/>
      <c r="ABJ44"/>
      <c r="ABK44"/>
      <c r="ABL44"/>
      <c r="ABM44"/>
      <c r="ABN44"/>
      <c r="ABO44"/>
      <c r="ABP44"/>
      <c r="ABQ44"/>
      <c r="ABR44"/>
      <c r="ABS44"/>
      <c r="ABT44"/>
      <c r="ABU44"/>
      <c r="ABV44"/>
      <c r="ABW44"/>
      <c r="ABX44"/>
      <c r="ABY44"/>
      <c r="ABZ44"/>
      <c r="ACA44"/>
      <c r="ACB44"/>
      <c r="ACC44"/>
      <c r="ACD44"/>
      <c r="ACE44"/>
    </row>
    <row r="45" spans="220:759" x14ac:dyDescent="0.25">
      <c r="HL45" s="303">
        <f>Autres!B49</f>
        <v>0</v>
      </c>
      <c r="HM45" s="303" t="str">
        <f>Autres!C49</f>
        <v>à renseigner</v>
      </c>
      <c r="HN45" s="177">
        <f>Autres!E49</f>
        <v>0</v>
      </c>
      <c r="HO45" s="303">
        <f>Autres!I49</f>
        <v>0</v>
      </c>
      <c r="HT45"/>
      <c r="SZ45"/>
      <c r="TA45"/>
      <c r="TB45"/>
      <c r="TC45"/>
      <c r="TD45"/>
      <c r="TE45"/>
      <c r="TF45"/>
      <c r="TG45"/>
      <c r="TH45"/>
      <c r="TI45"/>
      <c r="TJ45"/>
      <c r="TK45"/>
      <c r="TL45"/>
      <c r="TM45"/>
      <c r="TN45"/>
      <c r="TO45"/>
      <c r="TP45"/>
      <c r="TQ45"/>
      <c r="TR45"/>
      <c r="TS45"/>
      <c r="TT45"/>
      <c r="TU45"/>
      <c r="TV45"/>
      <c r="TW45"/>
      <c r="TX45"/>
      <c r="TY45"/>
      <c r="TZ45"/>
      <c r="UA45"/>
      <c r="UB45"/>
      <c r="UC45"/>
      <c r="UD45"/>
      <c r="UE45"/>
      <c r="UF45"/>
      <c r="UG45"/>
      <c r="UH45"/>
      <c r="UI45"/>
      <c r="UJ45"/>
      <c r="UK45"/>
      <c r="UL45"/>
      <c r="UM45"/>
      <c r="UN45"/>
      <c r="UO45"/>
      <c r="UP45"/>
      <c r="UQ45"/>
      <c r="UR45"/>
      <c r="US45"/>
      <c r="UT45"/>
      <c r="UU45"/>
      <c r="UV45"/>
      <c r="UW45"/>
      <c r="UX45"/>
      <c r="UY45"/>
      <c r="UZ45"/>
      <c r="VA45"/>
      <c r="VB45"/>
      <c r="VC45"/>
      <c r="VD45"/>
      <c r="VE45"/>
      <c r="VF45"/>
      <c r="VG45"/>
      <c r="VH45"/>
      <c r="VI45"/>
      <c r="VJ45"/>
      <c r="VK45"/>
      <c r="VL45"/>
      <c r="VM45"/>
      <c r="VN45"/>
      <c r="VO45"/>
      <c r="VP45"/>
      <c r="VQ45"/>
      <c r="VR45"/>
      <c r="VS45"/>
      <c r="VT45"/>
      <c r="VU45"/>
      <c r="VV45"/>
      <c r="VW45"/>
      <c r="VX45"/>
      <c r="VY45"/>
      <c r="VZ45"/>
      <c r="WA45"/>
      <c r="WB45"/>
      <c r="WC45"/>
      <c r="WD45"/>
      <c r="WE45"/>
      <c r="WF45"/>
      <c r="WG45"/>
      <c r="WH45"/>
      <c r="WI45"/>
      <c r="WJ45"/>
      <c r="WK45"/>
      <c r="WL45"/>
      <c r="WM45"/>
      <c r="WN45"/>
      <c r="WO45"/>
      <c r="WP45"/>
      <c r="WQ45"/>
      <c r="WR45"/>
      <c r="WS45"/>
      <c r="WT45"/>
      <c r="WU45"/>
      <c r="WV45"/>
      <c r="WW45"/>
      <c r="WX45"/>
      <c r="WY45"/>
      <c r="WZ45"/>
      <c r="XA45"/>
      <c r="XB45"/>
      <c r="XC45"/>
      <c r="XD45"/>
      <c r="XE45"/>
      <c r="XF45"/>
      <c r="XG45"/>
      <c r="XH45"/>
      <c r="XI45"/>
      <c r="XJ45"/>
      <c r="XK45"/>
      <c r="XL45"/>
      <c r="XM45"/>
      <c r="XN45"/>
      <c r="XO45"/>
      <c r="XP45"/>
      <c r="XQ45"/>
      <c r="XR45"/>
      <c r="XS45"/>
      <c r="XT45"/>
      <c r="XU45"/>
      <c r="XV45"/>
      <c r="XW45"/>
      <c r="XX45"/>
      <c r="XY45"/>
      <c r="XZ45"/>
      <c r="YA45"/>
      <c r="YB45"/>
      <c r="YC45"/>
      <c r="YD45"/>
      <c r="YE45"/>
      <c r="YF45"/>
      <c r="YG45"/>
      <c r="YH45"/>
      <c r="YI45"/>
      <c r="YJ45"/>
      <c r="YK45"/>
      <c r="YL45"/>
      <c r="YM45"/>
      <c r="YN45"/>
      <c r="YO45"/>
      <c r="YP45"/>
      <c r="YQ45"/>
      <c r="YR45"/>
      <c r="YS45"/>
      <c r="YT45"/>
      <c r="YU45"/>
      <c r="YV45"/>
      <c r="YW45"/>
      <c r="YX45"/>
      <c r="YY45"/>
      <c r="YZ45"/>
      <c r="ZA45"/>
      <c r="ZB45"/>
      <c r="ZC45"/>
      <c r="ZD45"/>
      <c r="ZE45"/>
      <c r="ZF45"/>
      <c r="ZG45"/>
      <c r="ZH45"/>
      <c r="ZI45"/>
      <c r="ZJ45"/>
      <c r="ZK45"/>
      <c r="ZL45"/>
      <c r="ZM45"/>
      <c r="ZN45"/>
      <c r="ZO45"/>
      <c r="ZP45"/>
      <c r="ZQ45"/>
      <c r="ZR45"/>
      <c r="ZS45"/>
      <c r="ZT45"/>
      <c r="ZU45"/>
      <c r="ZV45"/>
      <c r="ZW45"/>
      <c r="ZX45"/>
      <c r="ZY45"/>
      <c r="ZZ45"/>
      <c r="AAA45"/>
      <c r="AAB45"/>
      <c r="AAC45"/>
      <c r="AAD45"/>
      <c r="AAE45"/>
      <c r="AAF45"/>
      <c r="AAG45"/>
      <c r="AAH45"/>
      <c r="AAI45"/>
      <c r="AAJ45"/>
      <c r="AAK45"/>
      <c r="AAL45"/>
      <c r="AAM45"/>
      <c r="AAN45"/>
      <c r="AAO45"/>
      <c r="AAP45"/>
      <c r="AAQ45"/>
      <c r="AAR45"/>
      <c r="AAS45"/>
      <c r="AAT45"/>
      <c r="AAU45"/>
      <c r="AAV45"/>
      <c r="AAW45"/>
      <c r="AAX45"/>
      <c r="AAY45"/>
      <c r="AAZ45"/>
      <c r="ABA45"/>
      <c r="ABB45"/>
      <c r="ABC45"/>
      <c r="ABD45"/>
      <c r="ABE45"/>
      <c r="ABF45"/>
      <c r="ABG45"/>
      <c r="ABH45"/>
      <c r="ABI45"/>
      <c r="ABJ45"/>
      <c r="ABK45"/>
      <c r="ABL45"/>
      <c r="ABM45"/>
      <c r="ABN45"/>
      <c r="ABO45"/>
      <c r="ABP45"/>
      <c r="ABQ45"/>
      <c r="ABR45"/>
      <c r="ABS45"/>
      <c r="ABT45"/>
      <c r="ABU45"/>
      <c r="ABV45"/>
      <c r="ABW45"/>
      <c r="ABX45"/>
      <c r="ABY45"/>
      <c r="ABZ45"/>
      <c r="ACA45"/>
      <c r="ACB45"/>
      <c r="ACC45"/>
      <c r="ACD45"/>
      <c r="ACE45"/>
    </row>
    <row r="46" spans="220:759" x14ac:dyDescent="0.25">
      <c r="HL46" s="303">
        <f>Autres!B50</f>
        <v>0</v>
      </c>
      <c r="HM46" s="303" t="str">
        <f>Autres!C50</f>
        <v>à renseigner</v>
      </c>
      <c r="HN46" s="177">
        <f>Autres!E50</f>
        <v>0</v>
      </c>
      <c r="HO46" s="303">
        <f>Autres!I50</f>
        <v>0</v>
      </c>
    </row>
    <row r="47" spans="220:759" x14ac:dyDescent="0.25">
      <c r="HL47" s="303">
        <f>Autres!B51</f>
        <v>0</v>
      </c>
      <c r="HM47" s="303" t="str">
        <f>Autres!C51</f>
        <v>à renseigner</v>
      </c>
      <c r="HN47" s="177">
        <f>Autres!E51</f>
        <v>0</v>
      </c>
      <c r="HO47" s="303">
        <f>Autres!I51</f>
        <v>0</v>
      </c>
    </row>
    <row r="48" spans="220:759" x14ac:dyDescent="0.25">
      <c r="HL48" s="303">
        <f>Autres!B52</f>
        <v>0</v>
      </c>
      <c r="HM48" s="303" t="str">
        <f>Autres!C52</f>
        <v>à renseigner</v>
      </c>
      <c r="HN48" s="177">
        <f>Autres!E52</f>
        <v>0</v>
      </c>
      <c r="HO48" s="303">
        <f>Autres!I52</f>
        <v>0</v>
      </c>
    </row>
    <row r="49" spans="220:223" x14ac:dyDescent="0.25">
      <c r="HL49" s="303">
        <f>Autres!B53</f>
        <v>0</v>
      </c>
      <c r="HM49" s="303" t="str">
        <f>Autres!C53</f>
        <v>à renseigner</v>
      </c>
      <c r="HN49" s="177">
        <f>Autres!E53</f>
        <v>0</v>
      </c>
      <c r="HO49" s="303">
        <f>Autres!I53</f>
        <v>0</v>
      </c>
    </row>
    <row r="50" spans="220:223" x14ac:dyDescent="0.25">
      <c r="HL50" s="303">
        <f>Autres!B54</f>
        <v>0</v>
      </c>
      <c r="HM50" s="303" t="str">
        <f>Autres!C54</f>
        <v>à renseigner</v>
      </c>
      <c r="HN50" s="177">
        <f>Autres!E54</f>
        <v>0</v>
      </c>
      <c r="HO50" s="303">
        <f>Autres!I54</f>
        <v>0</v>
      </c>
    </row>
    <row r="51" spans="220:223" x14ac:dyDescent="0.25">
      <c r="HL51" s="303">
        <f>Autres!B55</f>
        <v>0</v>
      </c>
      <c r="HM51" s="303" t="str">
        <f>Autres!C55</f>
        <v>à renseigner</v>
      </c>
      <c r="HN51" s="177">
        <f>Autres!E55</f>
        <v>0</v>
      </c>
      <c r="HO51" s="303">
        <f>Autres!I55</f>
        <v>0</v>
      </c>
    </row>
    <row r="52" spans="220:223" x14ac:dyDescent="0.25">
      <c r="HL52" s="303">
        <f>Autres!B56</f>
        <v>0</v>
      </c>
      <c r="HM52" s="303" t="str">
        <f>Autres!C56</f>
        <v>à renseigner</v>
      </c>
      <c r="HN52" s="177">
        <f>Autres!E56</f>
        <v>0</v>
      </c>
      <c r="HO52" s="303">
        <f>Autres!I56</f>
        <v>0</v>
      </c>
    </row>
    <row r="53" spans="220:223" x14ac:dyDescent="0.25">
      <c r="HL53" s="303">
        <f>Autres!B57</f>
        <v>0</v>
      </c>
      <c r="HM53" s="303" t="str">
        <f>Autres!C57</f>
        <v>à renseigner</v>
      </c>
      <c r="HN53" s="177">
        <f>Autres!E57</f>
        <v>0</v>
      </c>
      <c r="HO53" s="303">
        <f>Autres!I57</f>
        <v>0</v>
      </c>
    </row>
    <row r="54" spans="220:223" x14ac:dyDescent="0.25">
      <c r="HL54" s="303"/>
      <c r="HM54" s="303"/>
      <c r="HN54" s="177"/>
      <c r="HO54" s="303"/>
    </row>
    <row r="55" spans="220:223" x14ac:dyDescent="0.25">
      <c r="HL55" s="303"/>
      <c r="HM55" s="303"/>
      <c r="HN55" s="177"/>
      <c r="HO55" s="303"/>
    </row>
    <row r="56" spans="220:223" x14ac:dyDescent="0.25">
      <c r="HL56" s="303"/>
      <c r="HM56" s="303"/>
      <c r="HN56" s="177"/>
      <c r="HO56" s="303"/>
    </row>
    <row r="57" spans="220:223" x14ac:dyDescent="0.25">
      <c r="HL57" s="303"/>
      <c r="HM57" s="303"/>
      <c r="HN57" s="177"/>
      <c r="HO57" s="303"/>
    </row>
    <row r="58" spans="220:223" x14ac:dyDescent="0.25">
      <c r="HL58" s="303"/>
      <c r="HM58" s="303"/>
      <c r="HN58" s="177"/>
      <c r="HO58" s="303"/>
    </row>
    <row r="59" spans="220:223" x14ac:dyDescent="0.25">
      <c r="HL59" s="303"/>
      <c r="HM59" s="303"/>
      <c r="HN59" s="177"/>
      <c r="HO59" s="303"/>
    </row>
    <row r="60" spans="220:223" x14ac:dyDescent="0.25">
      <c r="HL60" s="303"/>
      <c r="HM60" s="303"/>
      <c r="HN60" s="177"/>
      <c r="HO60" s="303"/>
    </row>
    <row r="61" spans="220:223" x14ac:dyDescent="0.25">
      <c r="HL61" s="303"/>
      <c r="HM61" s="303"/>
      <c r="HN61" s="177"/>
      <c r="HO61" s="303"/>
    </row>
    <row r="62" spans="220:223" x14ac:dyDescent="0.25">
      <c r="HL62" s="303"/>
      <c r="HM62" s="303"/>
      <c r="HN62" s="177"/>
      <c r="HO62" s="3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49"/>
  <sheetViews>
    <sheetView topLeftCell="A10" zoomScale="70" zoomScaleNormal="70" workbookViewId="0">
      <selection activeCell="AE42" sqref="AE42"/>
    </sheetView>
  </sheetViews>
  <sheetFormatPr baseColWidth="10" defaultRowHeight="15" x14ac:dyDescent="0.25"/>
  <cols>
    <col min="1" max="2" width="2.5703125" customWidth="1"/>
    <col min="3" max="3" width="3.42578125" customWidth="1"/>
    <col min="4" max="4" width="19.140625" bestFit="1" customWidth="1"/>
    <col min="5" max="5" width="12.42578125" bestFit="1" customWidth="1"/>
    <col min="6" max="6" width="1.5703125" bestFit="1" customWidth="1"/>
    <col min="7" max="7" width="4" bestFit="1" customWidth="1"/>
    <col min="8" max="8" width="3.7109375" bestFit="1" customWidth="1"/>
    <col min="9" max="9" width="1.5703125" bestFit="1" customWidth="1"/>
    <col min="10" max="10" width="10.28515625" customWidth="1"/>
    <col min="11" max="11" width="3.42578125" customWidth="1"/>
    <col min="12" max="13" width="11.5703125" customWidth="1"/>
    <col min="14" max="14" width="4" bestFit="1" customWidth="1"/>
    <col min="15" max="15" width="5.5703125" customWidth="1"/>
    <col min="16" max="16" width="3" style="290" bestFit="1" customWidth="1"/>
    <col min="17" max="17" width="2.5703125" customWidth="1"/>
    <col min="18" max="18" width="3.7109375" customWidth="1"/>
    <col min="25" max="25" width="18.7109375" bestFit="1" customWidth="1"/>
  </cols>
  <sheetData>
    <row r="1" spans="1:25" x14ac:dyDescent="0.25">
      <c r="A1" s="415" t="str">
        <f>Report!A3</f>
        <v>à renseigner</v>
      </c>
      <c r="B1" s="415"/>
      <c r="C1" s="415"/>
      <c r="D1" s="415"/>
      <c r="E1" s="415"/>
      <c r="F1" s="415"/>
      <c r="G1" s="415"/>
      <c r="H1" s="415"/>
      <c r="I1" s="415"/>
      <c r="J1" s="415"/>
      <c r="K1" s="415"/>
      <c r="L1" s="415"/>
      <c r="M1" s="415"/>
      <c r="N1" s="415"/>
      <c r="O1" s="415"/>
      <c r="P1" s="415"/>
      <c r="Q1" s="415"/>
      <c r="R1" s="415"/>
    </row>
    <row r="2" spans="1:25" ht="17.25" customHeight="1" x14ac:dyDescent="0.25">
      <c r="A2" s="415"/>
      <c r="B2" s="415"/>
      <c r="C2" s="415"/>
      <c r="D2" s="415"/>
      <c r="E2" s="415"/>
      <c r="F2" s="415"/>
      <c r="G2" s="415"/>
      <c r="H2" s="415"/>
      <c r="I2" s="415"/>
      <c r="J2" s="415"/>
      <c r="K2" s="415"/>
      <c r="L2" s="415"/>
      <c r="M2" s="415"/>
      <c r="N2" s="415"/>
      <c r="O2" s="415"/>
      <c r="P2" s="415"/>
      <c r="Q2" s="415"/>
      <c r="R2" s="415"/>
    </row>
    <row r="3" spans="1:25" ht="5.25" customHeight="1" x14ac:dyDescent="0.25">
      <c r="A3" s="415"/>
      <c r="B3" s="415"/>
      <c r="C3" s="415"/>
      <c r="D3" s="415"/>
      <c r="E3" s="415"/>
      <c r="F3" s="415"/>
      <c r="G3" s="415"/>
      <c r="H3" s="415"/>
      <c r="I3" s="415"/>
      <c r="J3" s="415"/>
      <c r="K3" s="415"/>
      <c r="L3" s="415"/>
      <c r="M3" s="415"/>
      <c r="N3" s="415"/>
      <c r="O3" s="415"/>
      <c r="P3" s="415"/>
      <c r="Q3" s="415"/>
      <c r="R3" s="415"/>
    </row>
    <row r="4" spans="1:25" ht="10.5" customHeight="1" x14ac:dyDescent="0.25"/>
    <row r="5" spans="1:25" ht="23.25" x14ac:dyDescent="0.35">
      <c r="A5" s="416" t="str">
        <f>Report!B3</f>
        <v>à renseigner</v>
      </c>
      <c r="B5" s="416"/>
      <c r="C5" s="416"/>
      <c r="D5" s="416"/>
      <c r="E5" s="416"/>
      <c r="F5" s="416"/>
      <c r="G5" s="416"/>
      <c r="H5" s="416"/>
      <c r="I5" s="416"/>
      <c r="J5" s="416"/>
      <c r="K5" s="416"/>
      <c r="L5" s="416"/>
      <c r="M5" s="416"/>
      <c r="N5" s="416"/>
      <c r="O5" s="416"/>
      <c r="P5" s="416"/>
      <c r="Q5" s="416"/>
      <c r="R5" s="416"/>
    </row>
    <row r="6" spans="1:25" ht="23.25" x14ac:dyDescent="0.35">
      <c r="A6" s="416" t="str">
        <f>Report!C3</f>
        <v>à renseigner</v>
      </c>
      <c r="B6" s="416"/>
      <c r="C6" s="416"/>
      <c r="D6" s="416"/>
      <c r="E6" s="416"/>
      <c r="F6" s="416"/>
      <c r="G6" s="416"/>
      <c r="H6" s="416"/>
      <c r="I6" s="416"/>
      <c r="J6" s="416"/>
      <c r="K6" s="416"/>
      <c r="L6" s="416"/>
      <c r="M6" s="416"/>
      <c r="N6" s="416"/>
      <c r="O6" s="416"/>
      <c r="P6" s="416"/>
      <c r="Q6" s="416"/>
      <c r="R6" s="416"/>
      <c r="Y6" s="303"/>
    </row>
    <row r="7" spans="1:25" ht="12.75" customHeight="1" x14ac:dyDescent="0.35">
      <c r="A7" s="295"/>
      <c r="B7" s="295"/>
      <c r="C7" s="295"/>
      <c r="D7" s="295"/>
      <c r="E7" s="295"/>
      <c r="F7" s="295"/>
      <c r="G7" s="295"/>
      <c r="H7" s="295"/>
      <c r="I7" s="295"/>
      <c r="J7" s="295"/>
      <c r="K7" s="295"/>
      <c r="L7" s="295"/>
      <c r="M7" s="295"/>
      <c r="N7" s="295"/>
      <c r="O7" s="295"/>
      <c r="P7" s="295"/>
      <c r="Q7" s="295"/>
      <c r="R7" s="295"/>
    </row>
    <row r="8" spans="1:25" s="296" customFormat="1" ht="21.75" customHeight="1" x14ac:dyDescent="0.25">
      <c r="Q8" s="298" t="str">
        <f>"Centre simulation HAS : "&amp;Report!D3</f>
        <v>Centre simulation HAS : Non</v>
      </c>
    </row>
    <row r="9" spans="1:25" ht="7.5" customHeight="1" x14ac:dyDescent="0.25">
      <c r="B9" s="274"/>
      <c r="C9" s="275"/>
      <c r="D9" s="275"/>
      <c r="E9" s="275"/>
      <c r="F9" s="275"/>
      <c r="G9" s="275"/>
      <c r="H9" s="275"/>
      <c r="I9" s="275"/>
      <c r="J9" s="275"/>
      <c r="K9" s="275"/>
      <c r="L9" s="275"/>
      <c r="M9" s="275"/>
      <c r="N9" s="275"/>
      <c r="O9" s="275"/>
      <c r="P9" s="291"/>
      <c r="Q9" s="276"/>
    </row>
    <row r="10" spans="1:25" x14ac:dyDescent="0.25">
      <c r="B10" s="283"/>
      <c r="C10" s="283" t="s">
        <v>564</v>
      </c>
      <c r="D10" s="278"/>
      <c r="E10" s="278"/>
      <c r="F10" s="278"/>
      <c r="G10" s="278"/>
      <c r="H10" s="278"/>
      <c r="I10" s="278"/>
      <c r="J10" s="278"/>
      <c r="K10" s="278"/>
      <c r="L10" s="278"/>
      <c r="M10" s="278"/>
      <c r="N10" s="278"/>
      <c r="O10" s="278"/>
      <c r="P10" s="292"/>
      <c r="Q10" s="279"/>
    </row>
    <row r="11" spans="1:25" ht="7.5" customHeight="1" x14ac:dyDescent="0.25">
      <c r="B11" s="277"/>
      <c r="C11" s="278"/>
      <c r="D11" s="278"/>
      <c r="E11" s="278"/>
      <c r="F11" s="278"/>
      <c r="G11" s="278"/>
      <c r="H11" s="278"/>
      <c r="I11" s="278"/>
      <c r="J11" s="278"/>
      <c r="K11" s="278"/>
      <c r="L11" s="278"/>
      <c r="M11" s="278"/>
      <c r="N11" s="278"/>
      <c r="O11" s="278"/>
      <c r="P11" s="292"/>
      <c r="Q11" s="279"/>
    </row>
    <row r="12" spans="1:25" x14ac:dyDescent="0.25">
      <c r="B12" s="277"/>
      <c r="C12" s="278"/>
      <c r="D12" s="282" t="str">
        <f>"Responsable médical : "&amp;Report!E3&amp;" ("&amp;Report!F3&amp;" ETP)"</f>
        <v>Responsable médical : 0 (0 ETP)</v>
      </c>
      <c r="E12" s="287"/>
      <c r="F12" s="288"/>
      <c r="G12" s="287"/>
      <c r="H12" s="287"/>
      <c r="I12" s="289"/>
      <c r="J12" s="289"/>
      <c r="K12" s="289"/>
      <c r="L12" s="282" t="s">
        <v>565</v>
      </c>
      <c r="M12" s="282" t="str">
        <f>"Temps dédié : "&amp;Report!M3&amp;" ("&amp;Report!N3&amp;" ETP)"</f>
        <v>Temps dédié : 0 (0 ETP)</v>
      </c>
      <c r="N12" s="287"/>
      <c r="O12" s="278"/>
      <c r="P12" s="293"/>
      <c r="Q12" s="284"/>
    </row>
    <row r="13" spans="1:25" x14ac:dyDescent="0.25">
      <c r="B13" s="277"/>
      <c r="C13" s="278"/>
      <c r="D13" s="282" t="str">
        <f>"Cadre ou IDE référent : "&amp;Report!G3&amp;" ("&amp;Report!H3&amp;" ETP)"</f>
        <v>Cadre ou IDE référent : 0 (0 ETP)</v>
      </c>
      <c r="E13" s="287"/>
      <c r="F13" s="288"/>
      <c r="G13" s="287"/>
      <c r="H13" s="287"/>
      <c r="I13" s="289"/>
      <c r="J13" s="289"/>
      <c r="K13" s="289"/>
      <c r="L13" s="282"/>
      <c r="M13" s="282" t="str">
        <f>"Vacataires : "&amp;Report!O3</f>
        <v>Vacataires : 0</v>
      </c>
      <c r="N13" s="287"/>
      <c r="O13" s="278"/>
      <c r="P13" s="293"/>
      <c r="Q13" s="284"/>
    </row>
    <row r="14" spans="1:25" x14ac:dyDescent="0.25">
      <c r="B14" s="277"/>
      <c r="C14" s="278"/>
      <c r="D14" s="282" t="str">
        <f>"Secrétaire : "&amp;Report!I3&amp;" ("&amp;Report!J3&amp;" ETP)"</f>
        <v>Secrétaire : 0 (0 ETP)</v>
      </c>
      <c r="E14" s="287"/>
      <c r="F14" s="288"/>
      <c r="G14" s="287"/>
      <c r="H14" s="287"/>
      <c r="I14" s="289"/>
      <c r="J14" s="289"/>
      <c r="K14" s="289"/>
      <c r="L14" s="282"/>
      <c r="M14" s="282" t="str">
        <f>"Autres : "&amp;Report!P3</f>
        <v>Autres : 0</v>
      </c>
      <c r="N14" s="287"/>
      <c r="O14" s="278"/>
      <c r="P14" s="293"/>
      <c r="Q14" s="284"/>
    </row>
    <row r="15" spans="1:25" x14ac:dyDescent="0.25">
      <c r="B15" s="277"/>
      <c r="C15" s="278"/>
      <c r="D15" s="282" t="str">
        <f>"Logisticien : "&amp;Report!K3&amp;" ("&amp;Report!L3&amp;" ETP)"</f>
        <v>Logisticien : 0 (0 ETP)</v>
      </c>
      <c r="E15" s="287"/>
      <c r="F15" s="288"/>
      <c r="G15" s="287"/>
      <c r="H15" s="287"/>
      <c r="I15" s="289"/>
      <c r="J15" s="289"/>
      <c r="K15" s="289"/>
      <c r="L15" s="282"/>
      <c r="M15" s="282" t="str">
        <f>"Avec cursus pédagogique : "&amp;Report!Q3</f>
        <v>Avec cursus pédagogique : 0</v>
      </c>
      <c r="N15" s="282"/>
      <c r="O15" s="287"/>
      <c r="P15" s="289"/>
      <c r="Q15" s="284"/>
    </row>
    <row r="16" spans="1:25" ht="7.5" customHeight="1" x14ac:dyDescent="0.25">
      <c r="B16" s="280"/>
      <c r="C16" s="281"/>
      <c r="D16" s="285"/>
      <c r="E16" s="285"/>
      <c r="F16" s="285"/>
      <c r="G16" s="285"/>
      <c r="H16" s="285"/>
      <c r="I16" s="285"/>
      <c r="J16" s="285"/>
      <c r="K16" s="285"/>
      <c r="L16" s="285"/>
      <c r="M16" s="285"/>
      <c r="N16" s="285"/>
      <c r="O16" s="285"/>
      <c r="P16" s="294"/>
      <c r="Q16" s="286"/>
    </row>
    <row r="19" spans="5:23" ht="18.75" x14ac:dyDescent="0.3">
      <c r="E19" s="299" t="str">
        <f>"Nombre d'apprenants : "&amp;Report!R3</f>
        <v>Nombre d'apprenants : 0</v>
      </c>
      <c r="K19" s="300"/>
      <c r="L19" s="300"/>
    </row>
    <row r="21" spans="5:23" ht="18.75" x14ac:dyDescent="0.3">
      <c r="E21" s="311" t="str">
        <f>"Nombre d'heures-apprenants : "&amp;+ROUND(Report!S3,0)</f>
        <v>Nombre d'heures-apprenants : 0</v>
      </c>
      <c r="L21" s="297"/>
      <c r="T21" t="s">
        <v>572</v>
      </c>
    </row>
    <row r="22" spans="5:23" x14ac:dyDescent="0.25">
      <c r="T22" s="302" t="s">
        <v>566</v>
      </c>
      <c r="U22" s="302" t="s">
        <v>425</v>
      </c>
      <c r="V22" s="302" t="s">
        <v>567</v>
      </c>
      <c r="W22" s="302" t="s">
        <v>568</v>
      </c>
    </row>
    <row r="23" spans="5:23" x14ac:dyDescent="0.25">
      <c r="T23" s="302" t="s">
        <v>569</v>
      </c>
      <c r="U23" s="257">
        <f>Report!T3</f>
        <v>0</v>
      </c>
      <c r="V23" s="257">
        <f>Report!U3</f>
        <v>0</v>
      </c>
      <c r="W23" s="257">
        <f>Report!V3</f>
        <v>0</v>
      </c>
    </row>
    <row r="24" spans="5:23" x14ac:dyDescent="0.25">
      <c r="T24" s="302" t="s">
        <v>570</v>
      </c>
      <c r="U24" s="257">
        <f>Report!W3</f>
        <v>0</v>
      </c>
      <c r="V24" s="257">
        <f>Report!X3</f>
        <v>0</v>
      </c>
      <c r="W24" s="257">
        <f>Report!Y3</f>
        <v>0</v>
      </c>
    </row>
    <row r="25" spans="5:23" x14ac:dyDescent="0.25">
      <c r="T25" s="302" t="s">
        <v>571</v>
      </c>
      <c r="U25" s="257">
        <f>Report!Z3</f>
        <v>0</v>
      </c>
      <c r="V25" s="257">
        <f>Report!AA3</f>
        <v>0</v>
      </c>
      <c r="W25" s="257">
        <f>Report!AB3</f>
        <v>0</v>
      </c>
    </row>
    <row r="26" spans="5:23" x14ac:dyDescent="0.25">
      <c r="T26" s="301" t="s">
        <v>569</v>
      </c>
      <c r="U26" s="177">
        <f>Report!AC3</f>
        <v>0</v>
      </c>
      <c r="V26" s="177">
        <f>Report!AD3</f>
        <v>0</v>
      </c>
      <c r="W26" s="177">
        <f>Report!AE3</f>
        <v>0</v>
      </c>
    </row>
    <row r="27" spans="5:23" x14ac:dyDescent="0.25">
      <c r="T27" s="301" t="s">
        <v>570</v>
      </c>
      <c r="U27" s="177">
        <f>Report!AF3</f>
        <v>0</v>
      </c>
      <c r="V27" s="177">
        <f>Report!AG3</f>
        <v>0</v>
      </c>
      <c r="W27" s="177">
        <f>Report!AH3</f>
        <v>0</v>
      </c>
    </row>
    <row r="28" spans="5:23" x14ac:dyDescent="0.25">
      <c r="T28" s="301" t="s">
        <v>571</v>
      </c>
      <c r="U28" s="177">
        <f>Report!AI3</f>
        <v>0</v>
      </c>
      <c r="V28" s="177">
        <f>Report!AJ3</f>
        <v>0</v>
      </c>
      <c r="W28" s="177">
        <f>Report!AK3</f>
        <v>0</v>
      </c>
    </row>
    <row r="30" spans="5:23" x14ac:dyDescent="0.25">
      <c r="T30" t="s">
        <v>440</v>
      </c>
    </row>
    <row r="31" spans="5:23" x14ac:dyDescent="0.25">
      <c r="T31" s="304" t="s">
        <v>566</v>
      </c>
      <c r="U31" s="304" t="s">
        <v>574</v>
      </c>
      <c r="V31" s="303" t="s">
        <v>571</v>
      </c>
    </row>
    <row r="32" spans="5:23" x14ac:dyDescent="0.25">
      <c r="T32" s="303">
        <v>3</v>
      </c>
      <c r="U32" s="177">
        <f>Report!AV3</f>
        <v>0</v>
      </c>
      <c r="V32" s="177">
        <f>Report!AW3</f>
        <v>0</v>
      </c>
    </row>
    <row r="33" spans="1:25" x14ac:dyDescent="0.25">
      <c r="T33" s="303">
        <v>4</v>
      </c>
      <c r="U33" s="177">
        <f>Report!AX3</f>
        <v>0</v>
      </c>
      <c r="V33" s="177">
        <f>Report!AY3</f>
        <v>0</v>
      </c>
    </row>
    <row r="34" spans="1:25" ht="20.25" customHeight="1" x14ac:dyDescent="0.25">
      <c r="A34" s="303"/>
      <c r="B34" s="303"/>
      <c r="C34" s="303"/>
      <c r="D34" t="s">
        <v>573</v>
      </c>
      <c r="E34" s="303"/>
      <c r="F34" s="303"/>
      <c r="G34" s="303"/>
      <c r="H34" s="303"/>
      <c r="I34" s="303"/>
      <c r="J34" s="303"/>
      <c r="K34" s="303"/>
      <c r="L34" s="303"/>
      <c r="M34" s="303"/>
      <c r="N34" s="303"/>
      <c r="O34" s="303"/>
      <c r="Q34" s="303"/>
      <c r="R34" s="303"/>
      <c r="T34" s="303">
        <v>5</v>
      </c>
      <c r="U34" s="177">
        <f>Report!AZ3</f>
        <v>0</v>
      </c>
      <c r="V34" s="177">
        <f>Report!BA3</f>
        <v>0</v>
      </c>
    </row>
    <row r="35" spans="1:25" ht="6.75" customHeight="1" x14ac:dyDescent="0.25">
      <c r="T35" s="303">
        <v>6</v>
      </c>
      <c r="U35" s="177">
        <f>Report!BB3</f>
        <v>0</v>
      </c>
      <c r="V35" s="177">
        <f>Report!BC3</f>
        <v>0</v>
      </c>
    </row>
    <row r="36" spans="1:25" ht="10.5" customHeight="1" x14ac:dyDescent="0.25">
      <c r="A36" s="303"/>
      <c r="B36" s="303"/>
      <c r="C36" s="303"/>
      <c r="D36" s="303"/>
      <c r="E36" s="303"/>
      <c r="F36" s="303"/>
      <c r="G36" s="303"/>
      <c r="H36" s="303"/>
      <c r="I36" s="303"/>
      <c r="J36" s="303"/>
      <c r="K36" s="303"/>
      <c r="L36" s="303"/>
      <c r="M36" s="303"/>
      <c r="N36" s="303"/>
      <c r="O36" s="303"/>
      <c r="Q36" s="303"/>
      <c r="R36" s="303"/>
      <c r="T36" s="303">
        <v>7</v>
      </c>
      <c r="U36" s="177">
        <f>Report!BD3</f>
        <v>0</v>
      </c>
      <c r="V36" s="177">
        <f>Report!BE3</f>
        <v>0</v>
      </c>
    </row>
    <row r="37" spans="1:25" x14ac:dyDescent="0.25">
      <c r="A37" s="303"/>
      <c r="B37" s="303"/>
      <c r="C37" s="303"/>
      <c r="D37" s="303"/>
      <c r="E37" s="303"/>
      <c r="F37" s="303"/>
      <c r="G37" s="303"/>
      <c r="H37" s="303"/>
      <c r="I37" s="303"/>
      <c r="J37" s="303"/>
      <c r="K37" s="303"/>
      <c r="L37" s="303"/>
      <c r="M37" s="303"/>
      <c r="N37" s="303"/>
      <c r="O37" s="303"/>
      <c r="Q37" s="303"/>
      <c r="R37" s="303"/>
      <c r="T37" s="303">
        <v>8</v>
      </c>
      <c r="U37" s="177">
        <f>Report!BF3</f>
        <v>0</v>
      </c>
      <c r="V37" s="177">
        <f>Report!BG3</f>
        <v>0</v>
      </c>
    </row>
    <row r="38" spans="1:25" x14ac:dyDescent="0.25">
      <c r="A38" s="303"/>
      <c r="B38" s="303"/>
      <c r="C38" s="303"/>
      <c r="D38" s="303"/>
      <c r="E38" s="303"/>
      <c r="F38" s="303"/>
      <c r="G38" s="303"/>
      <c r="H38" s="303"/>
      <c r="I38" s="303"/>
      <c r="J38" s="303"/>
      <c r="K38" s="303"/>
      <c r="L38" s="303"/>
      <c r="M38" s="303"/>
      <c r="N38" s="303"/>
      <c r="O38" s="303"/>
      <c r="Q38" s="303"/>
      <c r="R38" s="303"/>
      <c r="T38" s="303">
        <v>9</v>
      </c>
      <c r="U38" s="177">
        <f>Report!BH3</f>
        <v>0</v>
      </c>
      <c r="V38" s="177">
        <f>Report!BI3</f>
        <v>0</v>
      </c>
    </row>
    <row r="39" spans="1:25" x14ac:dyDescent="0.25">
      <c r="A39" s="303"/>
      <c r="B39" s="303"/>
      <c r="C39" s="303"/>
      <c r="E39" s="303"/>
      <c r="F39" s="303"/>
      <c r="G39" s="303"/>
      <c r="H39" s="303"/>
      <c r="I39" s="303"/>
      <c r="J39" s="303"/>
      <c r="K39" s="303"/>
      <c r="L39" s="303"/>
      <c r="M39" s="303"/>
      <c r="N39" s="303"/>
      <c r="O39" s="303"/>
      <c r="Q39" s="303"/>
      <c r="R39" s="303"/>
      <c r="T39" s="303">
        <v>10</v>
      </c>
      <c r="U39" s="177">
        <f>Report!BJ3</f>
        <v>0</v>
      </c>
      <c r="V39" s="177">
        <f>Report!BK3</f>
        <v>0</v>
      </c>
    </row>
    <row r="40" spans="1:25" ht="21.75" customHeight="1" x14ac:dyDescent="0.25">
      <c r="A40" s="303"/>
      <c r="B40" s="303"/>
      <c r="C40" s="303"/>
      <c r="D40" s="303"/>
      <c r="E40" s="303"/>
      <c r="F40" s="303"/>
      <c r="G40" s="303"/>
      <c r="H40" s="303"/>
      <c r="I40" s="303"/>
      <c r="J40" s="303"/>
      <c r="K40" s="303"/>
      <c r="L40" s="303"/>
      <c r="M40" s="303"/>
      <c r="N40" s="303"/>
      <c r="O40" s="303"/>
      <c r="Q40" s="303"/>
      <c r="R40" s="303"/>
      <c r="T40" s="303">
        <v>11</v>
      </c>
      <c r="U40" s="177">
        <f>Report!BL3</f>
        <v>0</v>
      </c>
      <c r="V40" s="177">
        <f>Report!BM3</f>
        <v>0</v>
      </c>
    </row>
    <row r="41" spans="1:25" x14ac:dyDescent="0.25">
      <c r="A41" s="303"/>
      <c r="B41" s="303"/>
      <c r="C41" s="303"/>
      <c r="E41" s="303"/>
      <c r="F41" s="303"/>
      <c r="G41" s="303"/>
      <c r="H41" s="303"/>
      <c r="I41" s="303"/>
      <c r="J41" s="303"/>
      <c r="K41" s="303"/>
      <c r="L41" s="303"/>
      <c r="M41" s="303"/>
      <c r="N41" s="303"/>
      <c r="O41" s="303"/>
      <c r="Q41" s="303"/>
      <c r="R41" s="303"/>
      <c r="T41" s="303">
        <v>12</v>
      </c>
      <c r="U41" s="177">
        <f>Report!BN3</f>
        <v>0</v>
      </c>
      <c r="V41" s="177">
        <f>Report!BO3</f>
        <v>0</v>
      </c>
    </row>
    <row r="42" spans="1:25" ht="15.75" customHeight="1" x14ac:dyDescent="0.25"/>
    <row r="45" spans="1:25" x14ac:dyDescent="0.25">
      <c r="D45" s="303" t="s">
        <v>675</v>
      </c>
      <c r="W45" s="303"/>
    </row>
    <row r="46" spans="1:25" ht="29.25" customHeight="1" x14ac:dyDescent="0.25">
      <c r="T46" s="305"/>
      <c r="U46" s="305" t="s">
        <v>659</v>
      </c>
      <c r="V46" t="s">
        <v>660</v>
      </c>
      <c r="W46" s="309" t="s">
        <v>649</v>
      </c>
      <c r="X46" s="334" t="s">
        <v>661</v>
      </c>
      <c r="Y46" s="334" t="s">
        <v>378</v>
      </c>
    </row>
    <row r="47" spans="1:25" x14ac:dyDescent="0.25">
      <c r="T47" s="305" t="s">
        <v>580</v>
      </c>
      <c r="U47" s="306">
        <f>Report!AL3</f>
        <v>0</v>
      </c>
      <c r="V47" s="177">
        <f>Report!AM3</f>
        <v>0</v>
      </c>
      <c r="W47" s="257">
        <f>Report!AN3</f>
        <v>0</v>
      </c>
      <c r="X47" s="177">
        <f>Report!AO3</f>
        <v>0</v>
      </c>
      <c r="Y47" s="177">
        <f>Report!AP3</f>
        <v>0</v>
      </c>
    </row>
    <row r="48" spans="1:25" ht="15" customHeight="1" x14ac:dyDescent="0.25">
      <c r="T48" s="305" t="s">
        <v>582</v>
      </c>
      <c r="U48" s="306">
        <f>Report!AQ3</f>
        <v>0</v>
      </c>
      <c r="V48" s="177">
        <f>Report!AR3</f>
        <v>0</v>
      </c>
      <c r="W48" s="257">
        <f>Report!AS3</f>
        <v>0</v>
      </c>
      <c r="X48" s="177">
        <f>Report!AT3</f>
        <v>0</v>
      </c>
      <c r="Y48" s="177">
        <f>Report!AU3</f>
        <v>0</v>
      </c>
    </row>
    <row r="49" spans="1:25" x14ac:dyDescent="0.25">
      <c r="T49" s="334" t="s">
        <v>674</v>
      </c>
      <c r="U49" s="177">
        <f>SUM(Report!BP3:CI3)</f>
        <v>0</v>
      </c>
      <c r="V49" s="177">
        <f>SUM(Report!CJ3:DC3)</f>
        <v>0</v>
      </c>
      <c r="W49" s="434">
        <f>SUM(Report!DD3:DW3)</f>
        <v>0</v>
      </c>
      <c r="X49" s="434">
        <f>SUM(Report!DX3:EQ3)</f>
        <v>0</v>
      </c>
      <c r="Y49" s="434">
        <f>SUM(Report!ER3:FK3)</f>
        <v>0</v>
      </c>
    </row>
    <row r="50" spans="1:25" x14ac:dyDescent="0.25">
      <c r="T50" s="334"/>
      <c r="W50" s="334"/>
    </row>
    <row r="51" spans="1:25" x14ac:dyDescent="0.25">
      <c r="T51" s="334"/>
      <c r="W51" s="334"/>
      <c r="X51" s="303"/>
    </row>
    <row r="52" spans="1:25" x14ac:dyDescent="0.25">
      <c r="T52" s="307"/>
      <c r="U52" s="308"/>
      <c r="W52" s="309"/>
      <c r="X52" s="310"/>
    </row>
    <row r="53" spans="1:25" ht="23.25" customHeight="1" x14ac:dyDescent="0.25">
      <c r="D53" s="303" t="s">
        <v>676</v>
      </c>
      <c r="T53" s="307"/>
      <c r="U53" s="308"/>
      <c r="W53" s="309"/>
      <c r="X53" s="310"/>
    </row>
    <row r="54" spans="1:25" x14ac:dyDescent="0.25">
      <c r="A54" s="415" t="str">
        <f>$A$1</f>
        <v>à renseigner</v>
      </c>
      <c r="B54" s="415"/>
      <c r="C54" s="415"/>
      <c r="D54" s="415"/>
      <c r="E54" s="415"/>
      <c r="F54" s="415"/>
      <c r="G54" s="415"/>
      <c r="H54" s="415"/>
      <c r="I54" s="415"/>
      <c r="J54" s="415"/>
      <c r="K54" s="415"/>
      <c r="L54" s="415"/>
      <c r="M54" s="415"/>
      <c r="N54" s="415"/>
      <c r="O54" s="415"/>
      <c r="P54" s="415"/>
      <c r="Q54" s="415"/>
      <c r="R54" s="415"/>
    </row>
    <row r="55" spans="1:25" x14ac:dyDescent="0.25">
      <c r="A55" s="415"/>
      <c r="B55" s="415"/>
      <c r="C55" s="415"/>
      <c r="D55" s="415"/>
      <c r="E55" s="415"/>
      <c r="F55" s="415"/>
      <c r="G55" s="415"/>
      <c r="H55" s="415"/>
      <c r="I55" s="415"/>
      <c r="J55" s="415"/>
      <c r="K55" s="415"/>
      <c r="L55" s="415"/>
      <c r="M55" s="415"/>
      <c r="N55" s="415"/>
      <c r="O55" s="415"/>
      <c r="P55" s="415"/>
      <c r="Q55" s="415"/>
      <c r="R55" s="415"/>
    </row>
    <row r="56" spans="1:25" x14ac:dyDescent="0.25">
      <c r="A56" s="415"/>
      <c r="B56" s="415"/>
      <c r="C56" s="415"/>
      <c r="D56" s="415"/>
      <c r="E56" s="415"/>
      <c r="F56" s="415"/>
      <c r="G56" s="415"/>
      <c r="H56" s="415"/>
      <c r="I56" s="415"/>
      <c r="J56" s="415"/>
      <c r="K56" s="415"/>
      <c r="L56" s="415"/>
      <c r="M56" s="415"/>
      <c r="N56" s="415"/>
      <c r="O56" s="415"/>
      <c r="P56" s="415"/>
      <c r="Q56" s="415"/>
      <c r="R56" s="415"/>
      <c r="T56" s="309" t="s">
        <v>566</v>
      </c>
      <c r="U56" s="309"/>
    </row>
    <row r="57" spans="1:25" x14ac:dyDescent="0.25">
      <c r="A57" s="303"/>
      <c r="B57" s="303"/>
      <c r="C57" s="303"/>
      <c r="D57" s="303"/>
      <c r="E57" s="303"/>
      <c r="F57" s="303"/>
      <c r="G57" s="303"/>
      <c r="H57" s="303"/>
      <c r="I57" s="303"/>
      <c r="J57" s="303"/>
      <c r="K57" s="303"/>
      <c r="L57" s="303"/>
      <c r="M57" s="303"/>
      <c r="N57" s="303"/>
      <c r="O57" s="303"/>
      <c r="Q57" s="303"/>
      <c r="R57" s="303"/>
      <c r="T57" s="309"/>
      <c r="U57" s="310"/>
    </row>
    <row r="58" spans="1:25" ht="23.25" x14ac:dyDescent="0.35">
      <c r="A58" s="416" t="str">
        <f>$A$5</f>
        <v>à renseigner</v>
      </c>
      <c r="B58" s="416"/>
      <c r="C58" s="416"/>
      <c r="D58" s="416"/>
      <c r="E58" s="416"/>
      <c r="F58" s="416"/>
      <c r="G58" s="416"/>
      <c r="H58" s="416"/>
      <c r="I58" s="416"/>
      <c r="J58" s="416"/>
      <c r="K58" s="416"/>
      <c r="L58" s="416"/>
      <c r="M58" s="416"/>
      <c r="N58" s="416"/>
      <c r="O58" s="416"/>
      <c r="P58" s="416"/>
      <c r="Q58" s="416"/>
      <c r="R58" s="416"/>
      <c r="T58" s="309"/>
      <c r="U58" s="310"/>
    </row>
    <row r="59" spans="1:25" s="303" customFormat="1" ht="23.25" x14ac:dyDescent="0.35">
      <c r="A59" s="416" t="str">
        <f>$A$6</f>
        <v>à renseigner</v>
      </c>
      <c r="B59" s="416"/>
      <c r="C59" s="416"/>
      <c r="D59" s="416"/>
      <c r="E59" s="416"/>
      <c r="F59" s="416"/>
      <c r="G59" s="416"/>
      <c r="H59" s="416"/>
      <c r="I59" s="416"/>
      <c r="J59" s="416"/>
      <c r="K59" s="416"/>
      <c r="L59" s="416"/>
      <c r="M59" s="416"/>
      <c r="N59" s="416"/>
      <c r="O59" s="416"/>
      <c r="P59" s="416"/>
      <c r="Q59" s="416"/>
      <c r="R59" s="416"/>
    </row>
    <row r="60" spans="1:25" s="303" customFormat="1" ht="23.25" x14ac:dyDescent="0.35">
      <c r="A60" s="295"/>
      <c r="B60" s="295"/>
      <c r="C60" s="295"/>
      <c r="D60" s="295"/>
      <c r="E60" s="295"/>
      <c r="F60" s="295"/>
      <c r="G60" s="295"/>
      <c r="H60" s="295"/>
      <c r="I60" s="295"/>
      <c r="J60" s="295"/>
      <c r="K60" s="295"/>
      <c r="L60" s="295"/>
      <c r="M60" s="295"/>
      <c r="N60" s="295"/>
      <c r="O60" s="295"/>
      <c r="P60" s="295"/>
      <c r="Q60" s="295"/>
      <c r="R60" s="295"/>
    </row>
    <row r="61" spans="1:25" s="303" customFormat="1" x14ac:dyDescent="0.25">
      <c r="A61"/>
      <c r="B61" s="418"/>
      <c r="C61" s="418"/>
      <c r="D61" s="418"/>
      <c r="E61" s="418"/>
      <c r="F61" s="418"/>
      <c r="G61" s="418"/>
      <c r="H61" s="418"/>
      <c r="I61" s="418"/>
      <c r="J61" s="418"/>
      <c r="K61" s="418"/>
      <c r="L61" s="418"/>
      <c r="M61" s="420" t="s">
        <v>575</v>
      </c>
      <c r="N61" s="421"/>
      <c r="O61" s="419" t="s">
        <v>424</v>
      </c>
      <c r="P61" s="419"/>
      <c r="Q61" s="419"/>
      <c r="R61"/>
    </row>
    <row r="62" spans="1:25" s="303" customFormat="1" x14ac:dyDescent="0.25">
      <c r="A62"/>
      <c r="B62" s="417" t="s">
        <v>576</v>
      </c>
      <c r="C62" s="417"/>
      <c r="D62" s="417"/>
      <c r="E62" s="417"/>
      <c r="F62" s="417"/>
      <c r="G62" s="417"/>
      <c r="H62" s="417"/>
      <c r="I62" s="417"/>
      <c r="J62" s="417"/>
      <c r="K62" s="417"/>
      <c r="L62" s="417"/>
      <c r="M62" s="417"/>
      <c r="N62" s="417"/>
      <c r="O62" s="417"/>
      <c r="P62" s="417"/>
      <c r="Q62" s="417"/>
      <c r="R62"/>
    </row>
    <row r="63" spans="1:25" s="303" customFormat="1" x14ac:dyDescent="0.25">
      <c r="A63"/>
      <c r="B63" s="410" t="s">
        <v>577</v>
      </c>
      <c r="C63" s="411"/>
      <c r="D63" s="411"/>
      <c r="E63" s="411"/>
      <c r="F63" s="411"/>
      <c r="G63" s="411"/>
      <c r="H63" s="411"/>
      <c r="I63" s="411"/>
      <c r="J63" s="411"/>
      <c r="K63" s="411"/>
      <c r="L63" s="412"/>
      <c r="M63" s="413">
        <f>Report!FL3</f>
        <v>0</v>
      </c>
      <c r="N63" s="409"/>
      <c r="O63" s="414">
        <f>Report!FM3</f>
        <v>0</v>
      </c>
      <c r="P63" s="414"/>
      <c r="Q63" s="414"/>
      <c r="R63"/>
    </row>
    <row r="64" spans="1:25" x14ac:dyDescent="0.25">
      <c r="B64" s="410" t="s">
        <v>591</v>
      </c>
      <c r="C64" s="411"/>
      <c r="D64" s="411"/>
      <c r="E64" s="411"/>
      <c r="F64" s="411"/>
      <c r="G64" s="411"/>
      <c r="H64" s="411"/>
      <c r="I64" s="411"/>
      <c r="J64" s="411"/>
      <c r="K64" s="411"/>
      <c r="L64" s="412"/>
      <c r="M64" s="413">
        <f>Report!FN3</f>
        <v>0</v>
      </c>
      <c r="N64" s="409"/>
      <c r="O64" s="414">
        <f>Report!FO3</f>
        <v>0</v>
      </c>
      <c r="P64" s="414"/>
      <c r="Q64" s="414"/>
    </row>
    <row r="65" spans="1:18" x14ac:dyDescent="0.25">
      <c r="A65" s="303"/>
      <c r="B65" s="410" t="s">
        <v>588</v>
      </c>
      <c r="C65" s="411"/>
      <c r="D65" s="411"/>
      <c r="E65" s="411"/>
      <c r="F65" s="411"/>
      <c r="G65" s="411"/>
      <c r="H65" s="411"/>
      <c r="I65" s="411"/>
      <c r="J65" s="411"/>
      <c r="K65" s="411"/>
      <c r="L65" s="412"/>
      <c r="M65" s="413">
        <f>Report!FP3</f>
        <v>0</v>
      </c>
      <c r="N65" s="409"/>
      <c r="O65" s="414">
        <f>Report!FQ3</f>
        <v>0</v>
      </c>
      <c r="P65" s="414"/>
      <c r="Q65" s="414"/>
      <c r="R65" s="303"/>
    </row>
    <row r="66" spans="1:18" s="303" customFormat="1" x14ac:dyDescent="0.25">
      <c r="B66" s="410" t="s">
        <v>589</v>
      </c>
      <c r="C66" s="411"/>
      <c r="D66" s="411"/>
      <c r="E66" s="411"/>
      <c r="F66" s="411"/>
      <c r="G66" s="411"/>
      <c r="H66" s="411"/>
      <c r="I66" s="411"/>
      <c r="J66" s="411"/>
      <c r="K66" s="411"/>
      <c r="L66" s="412"/>
      <c r="M66" s="413">
        <f>Report!FR3</f>
        <v>0</v>
      </c>
      <c r="N66" s="409"/>
      <c r="O66" s="414">
        <f>Report!FS3</f>
        <v>0</v>
      </c>
      <c r="P66" s="414"/>
      <c r="Q66" s="414"/>
    </row>
    <row r="67" spans="1:18" s="303" customFormat="1" x14ac:dyDescent="0.25">
      <c r="B67" s="410" t="s">
        <v>590</v>
      </c>
      <c r="C67" s="411"/>
      <c r="D67" s="411"/>
      <c r="E67" s="411"/>
      <c r="F67" s="411"/>
      <c r="G67" s="411"/>
      <c r="H67" s="411"/>
      <c r="I67" s="411"/>
      <c r="J67" s="411"/>
      <c r="K67" s="411"/>
      <c r="L67" s="412"/>
      <c r="M67" s="413">
        <f>Report!FT3</f>
        <v>0</v>
      </c>
      <c r="N67" s="409"/>
      <c r="O67" s="414">
        <f>Report!FU3</f>
        <v>0</v>
      </c>
      <c r="P67" s="414"/>
      <c r="Q67" s="414"/>
    </row>
    <row r="68" spans="1:18" s="303" customFormat="1" x14ac:dyDescent="0.25">
      <c r="B68" s="410" t="s">
        <v>578</v>
      </c>
      <c r="C68" s="411"/>
      <c r="D68" s="411"/>
      <c r="E68" s="411"/>
      <c r="F68" s="411"/>
      <c r="G68" s="411"/>
      <c r="H68" s="411"/>
      <c r="I68" s="411"/>
      <c r="J68" s="411"/>
      <c r="K68" s="411"/>
      <c r="L68" s="412"/>
      <c r="M68" s="413">
        <f>Report!FV3</f>
        <v>0</v>
      </c>
      <c r="N68" s="409"/>
      <c r="O68" s="414">
        <f>Report!FW3</f>
        <v>0</v>
      </c>
      <c r="P68" s="414"/>
      <c r="Q68" s="414"/>
    </row>
    <row r="69" spans="1:18" ht="15" customHeight="1" x14ac:dyDescent="0.25">
      <c r="A69" s="303"/>
      <c r="B69" s="410" t="s">
        <v>592</v>
      </c>
      <c r="C69" s="411"/>
      <c r="D69" s="411"/>
      <c r="E69" s="411"/>
      <c r="F69" s="411"/>
      <c r="G69" s="411"/>
      <c r="H69" s="411"/>
      <c r="I69" s="411"/>
      <c r="J69" s="411"/>
      <c r="K69" s="411"/>
      <c r="L69" s="412"/>
      <c r="M69" s="413">
        <f>Report!FX3</f>
        <v>0</v>
      </c>
      <c r="N69" s="409"/>
      <c r="O69" s="414">
        <f>Report!FY3</f>
        <v>0</v>
      </c>
      <c r="P69" s="414"/>
      <c r="Q69" s="414"/>
      <c r="R69" s="303"/>
    </row>
    <row r="70" spans="1:18" x14ac:dyDescent="0.25">
      <c r="B70" s="410" t="s">
        <v>136</v>
      </c>
      <c r="C70" s="411"/>
      <c r="D70" s="411"/>
      <c r="E70" s="411"/>
      <c r="F70" s="411"/>
      <c r="G70" s="411"/>
      <c r="H70" s="411"/>
      <c r="I70" s="411"/>
      <c r="J70" s="411"/>
      <c r="K70" s="411"/>
      <c r="L70" s="412"/>
      <c r="M70" s="413">
        <f>Report!FZ3</f>
        <v>0</v>
      </c>
      <c r="N70" s="409"/>
      <c r="O70" s="414">
        <f>Report!GA3</f>
        <v>0</v>
      </c>
      <c r="P70" s="414"/>
      <c r="Q70" s="414"/>
    </row>
    <row r="71" spans="1:18" x14ac:dyDescent="0.25">
      <c r="B71" s="410">
        <f>Report!GA5</f>
        <v>0</v>
      </c>
      <c r="C71" s="411"/>
      <c r="D71" s="411"/>
      <c r="E71" s="411"/>
      <c r="F71" s="411"/>
      <c r="G71" s="411"/>
      <c r="H71" s="411"/>
      <c r="I71" s="411"/>
      <c r="J71" s="411"/>
      <c r="K71" s="411"/>
      <c r="L71" s="412"/>
      <c r="M71" s="413">
        <f>Report!GB5</f>
        <v>0</v>
      </c>
      <c r="N71" s="409"/>
      <c r="O71" s="414">
        <f>Report!GC5</f>
        <v>0</v>
      </c>
      <c r="P71" s="414"/>
      <c r="Q71" s="414"/>
    </row>
    <row r="72" spans="1:18" x14ac:dyDescent="0.25">
      <c r="A72" s="303"/>
      <c r="B72" s="410">
        <f>Report!GA6</f>
        <v>0</v>
      </c>
      <c r="C72" s="411"/>
      <c r="D72" s="411"/>
      <c r="E72" s="411"/>
      <c r="F72" s="411"/>
      <c r="G72" s="411"/>
      <c r="H72" s="411"/>
      <c r="I72" s="411"/>
      <c r="J72" s="411"/>
      <c r="K72" s="411"/>
      <c r="L72" s="412"/>
      <c r="M72" s="413">
        <f>Report!GB6</f>
        <v>0</v>
      </c>
      <c r="N72" s="409"/>
      <c r="O72" s="414">
        <f>Report!GC6</f>
        <v>0</v>
      </c>
      <c r="P72" s="414"/>
      <c r="Q72" s="414"/>
      <c r="R72" s="303"/>
    </row>
    <row r="73" spans="1:18" x14ac:dyDescent="0.25">
      <c r="A73" s="303"/>
      <c r="B73" s="410">
        <f>Report!GA7</f>
        <v>0</v>
      </c>
      <c r="C73" s="411"/>
      <c r="D73" s="411"/>
      <c r="E73" s="411"/>
      <c r="F73" s="411"/>
      <c r="G73" s="411"/>
      <c r="H73" s="411"/>
      <c r="I73" s="411"/>
      <c r="J73" s="411"/>
      <c r="K73" s="411"/>
      <c r="L73" s="412"/>
      <c r="M73" s="413">
        <f>Report!GB7</f>
        <v>0</v>
      </c>
      <c r="N73" s="409"/>
      <c r="O73" s="414">
        <f>Report!GC7</f>
        <v>0</v>
      </c>
      <c r="P73" s="414"/>
      <c r="Q73" s="414"/>
      <c r="R73" s="303"/>
    </row>
    <row r="74" spans="1:18" x14ac:dyDescent="0.25">
      <c r="A74" s="303"/>
      <c r="B74" s="410">
        <f>Report!GA8</f>
        <v>0</v>
      </c>
      <c r="C74" s="411"/>
      <c r="D74" s="411"/>
      <c r="E74" s="411"/>
      <c r="F74" s="411"/>
      <c r="G74" s="411"/>
      <c r="H74" s="411"/>
      <c r="I74" s="411"/>
      <c r="J74" s="411"/>
      <c r="K74" s="411"/>
      <c r="L74" s="412"/>
      <c r="M74" s="413">
        <f>Report!GB8</f>
        <v>0</v>
      </c>
      <c r="N74" s="409"/>
      <c r="O74" s="414">
        <f>Report!GC8</f>
        <v>0</v>
      </c>
      <c r="P74" s="414"/>
      <c r="Q74" s="414"/>
      <c r="R74" s="303"/>
    </row>
    <row r="75" spans="1:18" s="303" customFormat="1" x14ac:dyDescent="0.25">
      <c r="A75"/>
      <c r="B75" s="417" t="s">
        <v>579</v>
      </c>
      <c r="C75" s="417"/>
      <c r="D75" s="417"/>
      <c r="E75" s="417"/>
      <c r="F75" s="417"/>
      <c r="G75" s="417"/>
      <c r="H75" s="417"/>
      <c r="I75" s="417"/>
      <c r="J75" s="417"/>
      <c r="K75" s="417"/>
      <c r="L75" s="417"/>
      <c r="M75" s="417"/>
      <c r="N75" s="417"/>
      <c r="O75" s="417"/>
      <c r="P75" s="417"/>
      <c r="Q75" s="417"/>
      <c r="R75"/>
    </row>
    <row r="76" spans="1:18" s="303" customFormat="1" x14ac:dyDescent="0.25">
      <c r="A76"/>
      <c r="B76" s="410" t="s">
        <v>580</v>
      </c>
      <c r="C76" s="411"/>
      <c r="D76" s="411"/>
      <c r="E76" s="411"/>
      <c r="F76" s="411"/>
      <c r="G76" s="411"/>
      <c r="H76" s="411"/>
      <c r="I76" s="411"/>
      <c r="J76" s="411"/>
      <c r="K76" s="411"/>
      <c r="L76" s="412"/>
      <c r="M76" s="407">
        <f>Report!GD3</f>
        <v>0</v>
      </c>
      <c r="N76" s="409"/>
      <c r="O76" s="407">
        <f>Report!GF3</f>
        <v>0</v>
      </c>
      <c r="P76" s="408"/>
      <c r="Q76" s="409"/>
      <c r="R76"/>
    </row>
    <row r="77" spans="1:18" s="303" customFormat="1" x14ac:dyDescent="0.25">
      <c r="A77"/>
      <c r="B77" s="410" t="s">
        <v>581</v>
      </c>
      <c r="C77" s="411"/>
      <c r="D77" s="411"/>
      <c r="E77" s="411"/>
      <c r="F77" s="411"/>
      <c r="G77" s="411"/>
      <c r="H77" s="411"/>
      <c r="I77" s="411"/>
      <c r="J77" s="411"/>
      <c r="K77" s="411"/>
      <c r="L77" s="412"/>
      <c r="M77" s="407">
        <f>Report!GG3</f>
        <v>0</v>
      </c>
      <c r="N77" s="409"/>
      <c r="O77" s="407">
        <f>Report!GI3</f>
        <v>0</v>
      </c>
      <c r="P77" s="408"/>
      <c r="Q77" s="409"/>
      <c r="R77"/>
    </row>
    <row r="78" spans="1:18" s="303" customFormat="1" x14ac:dyDescent="0.25">
      <c r="A78"/>
      <c r="B78" s="410" t="s">
        <v>582</v>
      </c>
      <c r="C78" s="411"/>
      <c r="D78" s="411"/>
      <c r="E78" s="411"/>
      <c r="F78" s="411"/>
      <c r="G78" s="411"/>
      <c r="H78" s="411"/>
      <c r="I78" s="411"/>
      <c r="J78" s="411"/>
      <c r="K78" s="411"/>
      <c r="L78" s="412"/>
      <c r="M78" s="407">
        <f>Report!GJ3</f>
        <v>0</v>
      </c>
      <c r="N78" s="409"/>
      <c r="O78" s="407">
        <f>Report!GL3</f>
        <v>0</v>
      </c>
      <c r="P78" s="408"/>
      <c r="Q78" s="409"/>
      <c r="R78"/>
    </row>
    <row r="79" spans="1:18" s="303" customFormat="1" x14ac:dyDescent="0.25">
      <c r="A79"/>
      <c r="B79" s="410" t="s">
        <v>583</v>
      </c>
      <c r="C79" s="411"/>
      <c r="D79" s="411"/>
      <c r="E79" s="411"/>
      <c r="F79" s="411"/>
      <c r="G79" s="411"/>
      <c r="H79" s="411"/>
      <c r="I79" s="411"/>
      <c r="J79" s="411"/>
      <c r="K79" s="411"/>
      <c r="L79" s="412"/>
      <c r="M79" s="407">
        <f>Report!GM3</f>
        <v>0</v>
      </c>
      <c r="N79" s="409"/>
      <c r="O79" s="407">
        <f>Report!GO3</f>
        <v>0</v>
      </c>
      <c r="P79" s="408"/>
      <c r="Q79" s="409"/>
      <c r="R79"/>
    </row>
    <row r="80" spans="1:18" s="303" customFormat="1" x14ac:dyDescent="0.25">
      <c r="A80"/>
      <c r="B80" s="410" t="s">
        <v>584</v>
      </c>
      <c r="C80" s="411"/>
      <c r="D80" s="411"/>
      <c r="E80" s="411"/>
      <c r="F80" s="411"/>
      <c r="G80" s="411"/>
      <c r="H80" s="411"/>
      <c r="I80" s="411"/>
      <c r="J80" s="411"/>
      <c r="K80" s="411"/>
      <c r="L80" s="412"/>
      <c r="M80" s="413">
        <f>Report!GP3</f>
        <v>0</v>
      </c>
      <c r="N80" s="409"/>
      <c r="O80" s="407">
        <f>Report!GQ3</f>
        <v>0</v>
      </c>
      <c r="P80" s="408"/>
      <c r="Q80" s="409"/>
      <c r="R80"/>
    </row>
    <row r="81" spans="1:18" s="303" customFormat="1" x14ac:dyDescent="0.25">
      <c r="B81" s="410" t="s">
        <v>593</v>
      </c>
      <c r="C81" s="411"/>
      <c r="D81" s="411"/>
      <c r="E81" s="411"/>
      <c r="F81" s="411"/>
      <c r="G81" s="411"/>
      <c r="H81" s="411"/>
      <c r="I81" s="411"/>
      <c r="J81" s="411"/>
      <c r="K81" s="411"/>
      <c r="L81" s="412"/>
      <c r="M81" s="413">
        <f>Report!GR3</f>
        <v>0</v>
      </c>
      <c r="N81" s="409"/>
      <c r="O81" s="407">
        <f>Report!GS3</f>
        <v>0</v>
      </c>
      <c r="P81" s="408"/>
      <c r="Q81" s="409"/>
    </row>
    <row r="82" spans="1:18" x14ac:dyDescent="0.25">
      <c r="A82" s="303"/>
      <c r="B82" s="410" t="s">
        <v>594</v>
      </c>
      <c r="C82" s="411"/>
      <c r="D82" s="411"/>
      <c r="E82" s="411"/>
      <c r="F82" s="411"/>
      <c r="G82" s="411"/>
      <c r="H82" s="411"/>
      <c r="I82" s="411"/>
      <c r="J82" s="411"/>
      <c r="K82" s="411"/>
      <c r="L82" s="412"/>
      <c r="M82" s="413">
        <f>Report!GT3</f>
        <v>0</v>
      </c>
      <c r="N82" s="409"/>
      <c r="O82" s="407">
        <f>Report!GU3</f>
        <v>0</v>
      </c>
      <c r="P82" s="408"/>
      <c r="Q82" s="409"/>
      <c r="R82" s="303"/>
    </row>
    <row r="83" spans="1:18" x14ac:dyDescent="0.25">
      <c r="A83" s="303"/>
      <c r="B83" s="410" t="s">
        <v>595</v>
      </c>
      <c r="C83" s="411"/>
      <c r="D83" s="411"/>
      <c r="E83" s="411"/>
      <c r="F83" s="411"/>
      <c r="G83" s="411"/>
      <c r="H83" s="411"/>
      <c r="I83" s="411"/>
      <c r="J83" s="411"/>
      <c r="K83" s="411"/>
      <c r="L83" s="412"/>
      <c r="M83" s="413">
        <f>Report!GV3</f>
        <v>0</v>
      </c>
      <c r="N83" s="409"/>
      <c r="O83" s="407">
        <f>Report!GW3</f>
        <v>0</v>
      </c>
      <c r="P83" s="408"/>
      <c r="Q83" s="409"/>
      <c r="R83" s="303"/>
    </row>
    <row r="84" spans="1:18" x14ac:dyDescent="0.25">
      <c r="A84" s="303"/>
      <c r="B84" s="410" t="s">
        <v>585</v>
      </c>
      <c r="C84" s="411"/>
      <c r="D84" s="411"/>
      <c r="E84" s="411"/>
      <c r="F84" s="411"/>
      <c r="G84" s="411"/>
      <c r="H84" s="411"/>
      <c r="I84" s="411"/>
      <c r="J84" s="411"/>
      <c r="K84" s="411"/>
      <c r="L84" s="412"/>
      <c r="M84" s="413">
        <f>Report!HB3</f>
        <v>0</v>
      </c>
      <c r="N84" s="409"/>
      <c r="O84" s="407">
        <f>Report!HC3</f>
        <v>0</v>
      </c>
      <c r="P84" s="408"/>
      <c r="Q84" s="409"/>
      <c r="R84" s="303"/>
    </row>
    <row r="85" spans="1:18" x14ac:dyDescent="0.25">
      <c r="A85" s="303"/>
      <c r="B85" s="410" t="s">
        <v>586</v>
      </c>
      <c r="C85" s="411"/>
      <c r="D85" s="411"/>
      <c r="E85" s="411"/>
      <c r="F85" s="411"/>
      <c r="G85" s="411"/>
      <c r="H85" s="411"/>
      <c r="I85" s="411"/>
      <c r="J85" s="411"/>
      <c r="K85" s="411"/>
      <c r="L85" s="412"/>
      <c r="M85" s="413">
        <f>Report!HD3</f>
        <v>0</v>
      </c>
      <c r="N85" s="409"/>
      <c r="O85" s="407">
        <f>Report!HE3</f>
        <v>0</v>
      </c>
      <c r="P85" s="408"/>
      <c r="Q85" s="409"/>
      <c r="R85" s="303"/>
    </row>
    <row r="86" spans="1:18" x14ac:dyDescent="0.25">
      <c r="A86" s="303"/>
      <c r="B86" s="317" t="s">
        <v>639</v>
      </c>
      <c r="C86" s="318"/>
      <c r="D86" s="318"/>
      <c r="E86" s="318"/>
      <c r="F86" s="318"/>
      <c r="G86" s="318"/>
      <c r="H86" s="318"/>
      <c r="I86" s="318"/>
      <c r="J86" s="318"/>
      <c r="K86" s="318"/>
      <c r="L86" s="319"/>
      <c r="M86" s="413">
        <f>Report!GX3</f>
        <v>0</v>
      </c>
      <c r="N86" s="409"/>
      <c r="O86" s="407">
        <f>Report!GY3</f>
        <v>0</v>
      </c>
      <c r="P86" s="408"/>
      <c r="Q86" s="409"/>
      <c r="R86" s="303"/>
    </row>
    <row r="87" spans="1:18" x14ac:dyDescent="0.25">
      <c r="A87" s="303"/>
      <c r="B87" s="317" t="s">
        <v>640</v>
      </c>
      <c r="C87" s="318"/>
      <c r="D87" s="318"/>
      <c r="E87" s="318"/>
      <c r="F87" s="318"/>
      <c r="G87" s="318"/>
      <c r="H87" s="318"/>
      <c r="I87" s="318"/>
      <c r="J87" s="318"/>
      <c r="K87" s="318"/>
      <c r="L87" s="319"/>
      <c r="M87" s="413">
        <f>Report!GZ3</f>
        <v>0</v>
      </c>
      <c r="N87" s="409"/>
      <c r="O87" s="407">
        <f>Report!HA3</f>
        <v>0</v>
      </c>
      <c r="P87" s="408"/>
      <c r="Q87" s="409"/>
      <c r="R87" s="303"/>
    </row>
    <row r="88" spans="1:18" x14ac:dyDescent="0.25">
      <c r="B88" s="410" t="s">
        <v>596</v>
      </c>
      <c r="C88" s="411"/>
      <c r="D88" s="411"/>
      <c r="E88" s="411"/>
      <c r="F88" s="411"/>
      <c r="G88" s="411"/>
      <c r="H88" s="411"/>
      <c r="I88" s="411"/>
      <c r="J88" s="411"/>
      <c r="K88" s="411"/>
      <c r="L88" s="412"/>
      <c r="M88" s="413">
        <f>Report!HF3</f>
        <v>0</v>
      </c>
      <c r="N88" s="409"/>
      <c r="O88" s="407">
        <f>Report!HG3</f>
        <v>0</v>
      </c>
      <c r="P88" s="408"/>
      <c r="Q88" s="409"/>
    </row>
    <row r="89" spans="1:18" x14ac:dyDescent="0.25">
      <c r="B89" s="410" t="s">
        <v>597</v>
      </c>
      <c r="C89" s="411"/>
      <c r="D89" s="411"/>
      <c r="E89" s="411"/>
      <c r="F89" s="411"/>
      <c r="G89" s="411"/>
      <c r="H89" s="411"/>
      <c r="I89" s="411"/>
      <c r="J89" s="411"/>
      <c r="K89" s="411"/>
      <c r="L89" s="412"/>
      <c r="M89" s="413">
        <f>Report!HH3</f>
        <v>0</v>
      </c>
      <c r="N89" s="409"/>
      <c r="O89" s="407">
        <f>Report!HI3</f>
        <v>0</v>
      </c>
      <c r="P89" s="408"/>
      <c r="Q89" s="409"/>
    </row>
    <row r="90" spans="1:18" x14ac:dyDescent="0.25">
      <c r="B90" s="410" t="s">
        <v>598</v>
      </c>
      <c r="C90" s="411"/>
      <c r="D90" s="411"/>
      <c r="E90" s="411"/>
      <c r="F90" s="411"/>
      <c r="G90" s="411"/>
      <c r="H90" s="411"/>
      <c r="I90" s="411"/>
      <c r="J90" s="411"/>
      <c r="K90" s="411"/>
      <c r="L90" s="412"/>
      <c r="M90" s="413">
        <f>Report!HJ3</f>
        <v>0</v>
      </c>
      <c r="N90" s="409"/>
      <c r="O90" s="407">
        <f>Report!HK3</f>
        <v>0</v>
      </c>
      <c r="P90" s="408"/>
      <c r="Q90" s="409"/>
    </row>
    <row r="91" spans="1:18" x14ac:dyDescent="0.25">
      <c r="B91" s="410" t="s">
        <v>599</v>
      </c>
      <c r="C91" s="411"/>
      <c r="D91" s="411"/>
      <c r="E91" s="411"/>
      <c r="F91" s="411"/>
      <c r="G91" s="411"/>
      <c r="H91" s="411"/>
      <c r="I91" s="411"/>
      <c r="J91" s="411"/>
      <c r="K91" s="411"/>
      <c r="L91" s="412"/>
      <c r="M91" s="413">
        <f>Report!HP3</f>
        <v>0</v>
      </c>
      <c r="N91" s="409"/>
      <c r="O91" s="407">
        <f>Report!HQ3</f>
        <v>0</v>
      </c>
      <c r="P91" s="408"/>
      <c r="Q91" s="409"/>
    </row>
    <row r="92" spans="1:18" x14ac:dyDescent="0.25">
      <c r="B92" s="410">
        <f>Report!HL5</f>
        <v>0</v>
      </c>
      <c r="C92" s="411"/>
      <c r="D92" s="411"/>
      <c r="E92" s="411"/>
      <c r="F92" s="411"/>
      <c r="G92" s="411"/>
      <c r="H92" s="411"/>
      <c r="I92" s="411"/>
      <c r="J92" s="411"/>
      <c r="K92" s="411"/>
      <c r="L92" s="412"/>
      <c r="M92" s="413">
        <f>Report!HN5</f>
        <v>0</v>
      </c>
      <c r="N92" s="409"/>
      <c r="O92" s="407">
        <f>Report!HO5</f>
        <v>0</v>
      </c>
      <c r="P92" s="408"/>
      <c r="Q92" s="409"/>
    </row>
    <row r="93" spans="1:18" x14ac:dyDescent="0.25">
      <c r="B93" s="410">
        <f>Report!HL6</f>
        <v>0</v>
      </c>
      <c r="C93" s="411"/>
      <c r="D93" s="411"/>
      <c r="E93" s="411"/>
      <c r="F93" s="411"/>
      <c r="G93" s="411"/>
      <c r="H93" s="411"/>
      <c r="I93" s="411"/>
      <c r="J93" s="411"/>
      <c r="K93" s="411"/>
      <c r="L93" s="412"/>
      <c r="M93" s="413">
        <f>Report!HN6</f>
        <v>0</v>
      </c>
      <c r="N93" s="409"/>
      <c r="O93" s="407">
        <f>Report!HO6</f>
        <v>0</v>
      </c>
      <c r="P93" s="408"/>
      <c r="Q93" s="409"/>
    </row>
    <row r="94" spans="1:18" x14ac:dyDescent="0.25">
      <c r="B94" s="410">
        <f>Report!HL7</f>
        <v>0</v>
      </c>
      <c r="C94" s="411"/>
      <c r="D94" s="411"/>
      <c r="E94" s="411"/>
      <c r="F94" s="411"/>
      <c r="G94" s="411"/>
      <c r="H94" s="411"/>
      <c r="I94" s="411"/>
      <c r="J94" s="411"/>
      <c r="K94" s="411"/>
      <c r="L94" s="412"/>
      <c r="M94" s="413">
        <f>Report!HN7</f>
        <v>0</v>
      </c>
      <c r="N94" s="409"/>
      <c r="O94" s="407">
        <f>Report!HO7</f>
        <v>0</v>
      </c>
      <c r="P94" s="408"/>
      <c r="Q94" s="409"/>
    </row>
    <row r="95" spans="1:18" x14ac:dyDescent="0.25">
      <c r="B95" s="410">
        <f>Report!HL8</f>
        <v>0</v>
      </c>
      <c r="C95" s="411"/>
      <c r="D95" s="411"/>
      <c r="E95" s="411"/>
      <c r="F95" s="411"/>
      <c r="G95" s="411"/>
      <c r="H95" s="411"/>
      <c r="I95" s="411"/>
      <c r="J95" s="411"/>
      <c r="K95" s="411"/>
      <c r="L95" s="412"/>
      <c r="M95" s="413">
        <f>Report!HN8</f>
        <v>0</v>
      </c>
      <c r="N95" s="409"/>
      <c r="O95" s="407">
        <f>Report!HO8</f>
        <v>0</v>
      </c>
      <c r="P95" s="408"/>
      <c r="Q95" s="409"/>
    </row>
    <row r="96" spans="1:18" x14ac:dyDescent="0.25">
      <c r="B96" s="410">
        <f>Report!HL9</f>
        <v>0</v>
      </c>
      <c r="C96" s="411"/>
      <c r="D96" s="411"/>
      <c r="E96" s="411"/>
      <c r="F96" s="411"/>
      <c r="G96" s="411"/>
      <c r="H96" s="411"/>
      <c r="I96" s="411"/>
      <c r="J96" s="411"/>
      <c r="K96" s="411"/>
      <c r="L96" s="412"/>
      <c r="M96" s="413">
        <f>Report!HN9</f>
        <v>0</v>
      </c>
      <c r="N96" s="409"/>
      <c r="O96" s="407">
        <f>Report!HO9</f>
        <v>0</v>
      </c>
      <c r="P96" s="408"/>
      <c r="Q96" s="409"/>
    </row>
    <row r="97" spans="1:18" x14ac:dyDescent="0.25">
      <c r="B97" s="410">
        <f>Report!HL10</f>
        <v>0</v>
      </c>
      <c r="C97" s="411"/>
      <c r="D97" s="411"/>
      <c r="E97" s="411"/>
      <c r="F97" s="411"/>
      <c r="G97" s="411"/>
      <c r="H97" s="411"/>
      <c r="I97" s="411"/>
      <c r="J97" s="411"/>
      <c r="K97" s="411"/>
      <c r="L97" s="412"/>
      <c r="M97" s="413">
        <f>Report!HN10</f>
        <v>0</v>
      </c>
      <c r="N97" s="409"/>
      <c r="O97" s="407">
        <f>Report!HO10</f>
        <v>0</v>
      </c>
      <c r="P97" s="408"/>
      <c r="Q97" s="409"/>
    </row>
    <row r="98" spans="1:18" x14ac:dyDescent="0.25">
      <c r="B98" s="410">
        <f>Report!HL11</f>
        <v>0</v>
      </c>
      <c r="C98" s="411"/>
      <c r="D98" s="411"/>
      <c r="E98" s="411"/>
      <c r="F98" s="411"/>
      <c r="G98" s="411"/>
      <c r="H98" s="411"/>
      <c r="I98" s="411"/>
      <c r="J98" s="411"/>
      <c r="K98" s="411"/>
      <c r="L98" s="412"/>
      <c r="M98" s="413">
        <f>Report!HN11</f>
        <v>0</v>
      </c>
      <c r="N98" s="409"/>
      <c r="O98" s="407">
        <f>Report!HO11</f>
        <v>0</v>
      </c>
      <c r="P98" s="408"/>
      <c r="Q98" s="409"/>
    </row>
    <row r="99" spans="1:18" x14ac:dyDescent="0.25">
      <c r="B99" s="410">
        <f>Report!HL12</f>
        <v>0</v>
      </c>
      <c r="C99" s="411"/>
      <c r="D99" s="411"/>
      <c r="E99" s="411"/>
      <c r="F99" s="411"/>
      <c r="G99" s="411"/>
      <c r="H99" s="411"/>
      <c r="I99" s="411"/>
      <c r="J99" s="411"/>
      <c r="K99" s="411"/>
      <c r="L99" s="412"/>
      <c r="M99" s="413">
        <f>Report!HN12</f>
        <v>0</v>
      </c>
      <c r="N99" s="409"/>
      <c r="O99" s="407">
        <f>Report!HO12</f>
        <v>0</v>
      </c>
      <c r="P99" s="408"/>
      <c r="Q99" s="409"/>
    </row>
    <row r="100" spans="1:18" x14ac:dyDescent="0.25">
      <c r="B100" s="410">
        <f>Report!HL13</f>
        <v>0</v>
      </c>
      <c r="C100" s="411"/>
      <c r="D100" s="411"/>
      <c r="E100" s="411"/>
      <c r="F100" s="411"/>
      <c r="G100" s="411"/>
      <c r="H100" s="411"/>
      <c r="I100" s="411"/>
      <c r="J100" s="411"/>
      <c r="K100" s="411"/>
      <c r="L100" s="412"/>
      <c r="M100" s="413">
        <f>Report!HN13</f>
        <v>0</v>
      </c>
      <c r="N100" s="409"/>
      <c r="O100" s="407">
        <f>Report!HO13</f>
        <v>0</v>
      </c>
      <c r="P100" s="408"/>
      <c r="Q100" s="409"/>
    </row>
    <row r="101" spans="1:18" x14ac:dyDescent="0.25">
      <c r="B101" s="410">
        <f>Report!HL14</f>
        <v>0</v>
      </c>
      <c r="C101" s="411"/>
      <c r="D101" s="411"/>
      <c r="E101" s="411"/>
      <c r="F101" s="411"/>
      <c r="G101" s="411"/>
      <c r="H101" s="411"/>
      <c r="I101" s="411"/>
      <c r="J101" s="411"/>
      <c r="K101" s="411"/>
      <c r="L101" s="412"/>
      <c r="M101" s="413">
        <f>Report!HN14</f>
        <v>0</v>
      </c>
      <c r="N101" s="409"/>
      <c r="O101" s="407">
        <f>Report!HO14</f>
        <v>0</v>
      </c>
      <c r="P101" s="408"/>
      <c r="Q101" s="409"/>
    </row>
    <row r="102" spans="1:18" x14ac:dyDescent="0.25">
      <c r="B102" s="410">
        <f>Report!HL15</f>
        <v>0</v>
      </c>
      <c r="C102" s="411"/>
      <c r="D102" s="411"/>
      <c r="E102" s="411"/>
      <c r="F102" s="411"/>
      <c r="G102" s="411"/>
      <c r="H102" s="411"/>
      <c r="I102" s="411"/>
      <c r="J102" s="411"/>
      <c r="K102" s="411"/>
      <c r="L102" s="412"/>
      <c r="M102" s="413">
        <f>Report!HN15</f>
        <v>0</v>
      </c>
      <c r="N102" s="409"/>
      <c r="O102" s="407">
        <f>Report!HO15</f>
        <v>0</v>
      </c>
      <c r="P102" s="408"/>
      <c r="Q102" s="409"/>
    </row>
    <row r="103" spans="1:18" x14ac:dyDescent="0.25">
      <c r="B103" s="410">
        <f>Report!HL16</f>
        <v>0</v>
      </c>
      <c r="C103" s="411"/>
      <c r="D103" s="411"/>
      <c r="E103" s="411"/>
      <c r="F103" s="411"/>
      <c r="G103" s="411"/>
      <c r="H103" s="411"/>
      <c r="I103" s="411"/>
      <c r="J103" s="411"/>
      <c r="K103" s="411"/>
      <c r="L103" s="412"/>
      <c r="M103" s="413">
        <f>Report!HN16</f>
        <v>0</v>
      </c>
      <c r="N103" s="409"/>
      <c r="O103" s="407">
        <f>Report!HO16</f>
        <v>0</v>
      </c>
      <c r="P103" s="408"/>
      <c r="Q103" s="409"/>
    </row>
    <row r="104" spans="1:18" x14ac:dyDescent="0.25">
      <c r="B104" s="410">
        <f>Report!HL17</f>
        <v>0</v>
      </c>
      <c r="C104" s="411"/>
      <c r="D104" s="411"/>
      <c r="E104" s="411"/>
      <c r="F104" s="411"/>
      <c r="G104" s="411"/>
      <c r="H104" s="411"/>
      <c r="I104" s="411"/>
      <c r="J104" s="411"/>
      <c r="K104" s="411"/>
      <c r="L104" s="412"/>
      <c r="M104" s="413">
        <f>Report!HN17</f>
        <v>0</v>
      </c>
      <c r="N104" s="409"/>
      <c r="O104" s="407">
        <f>Report!HO17</f>
        <v>0</v>
      </c>
      <c r="P104" s="408"/>
      <c r="Q104" s="409"/>
    </row>
    <row r="105" spans="1:18" x14ac:dyDescent="0.25">
      <c r="B105" s="410">
        <f>Report!HL18</f>
        <v>0</v>
      </c>
      <c r="C105" s="411"/>
      <c r="D105" s="411"/>
      <c r="E105" s="411"/>
      <c r="F105" s="411"/>
      <c r="G105" s="411"/>
      <c r="H105" s="411"/>
      <c r="I105" s="411"/>
      <c r="J105" s="411"/>
      <c r="K105" s="411"/>
      <c r="L105" s="412"/>
      <c r="M105" s="413">
        <f>Report!HN18</f>
        <v>0</v>
      </c>
      <c r="N105" s="409"/>
      <c r="O105" s="407">
        <f>Report!HO18</f>
        <v>0</v>
      </c>
      <c r="P105" s="408"/>
      <c r="Q105" s="409"/>
    </row>
    <row r="106" spans="1:18" x14ac:dyDescent="0.25">
      <c r="B106" s="410">
        <f>Report!HL19</f>
        <v>0</v>
      </c>
      <c r="C106" s="411"/>
      <c r="D106" s="411"/>
      <c r="E106" s="411"/>
      <c r="F106" s="411"/>
      <c r="G106" s="411"/>
      <c r="H106" s="411"/>
      <c r="I106" s="411"/>
      <c r="J106" s="411"/>
      <c r="K106" s="411"/>
      <c r="L106" s="412"/>
      <c r="M106" s="413">
        <f>Report!HN19</f>
        <v>0</v>
      </c>
      <c r="N106" s="409"/>
      <c r="O106" s="407">
        <f>Report!HO19</f>
        <v>0</v>
      </c>
      <c r="P106" s="408"/>
      <c r="Q106" s="409"/>
    </row>
    <row r="107" spans="1:18" x14ac:dyDescent="0.25">
      <c r="B107" s="410">
        <f>Report!HL20</f>
        <v>0</v>
      </c>
      <c r="C107" s="411"/>
      <c r="D107" s="411"/>
      <c r="E107" s="411"/>
      <c r="F107" s="411"/>
      <c r="G107" s="411"/>
      <c r="H107" s="411"/>
      <c r="I107" s="411"/>
      <c r="J107" s="411"/>
      <c r="K107" s="411"/>
      <c r="L107" s="412"/>
      <c r="M107" s="413">
        <f>Report!HN20</f>
        <v>0</v>
      </c>
      <c r="N107" s="409"/>
      <c r="O107" s="407">
        <f>Report!HO20</f>
        <v>0</v>
      </c>
      <c r="P107" s="408"/>
      <c r="Q107" s="409"/>
    </row>
    <row r="108" spans="1:18" s="303" customFormat="1" x14ac:dyDescent="0.25">
      <c r="A108"/>
      <c r="B108" s="410">
        <f>Report!HL21</f>
        <v>0</v>
      </c>
      <c r="C108" s="411"/>
      <c r="D108" s="411"/>
      <c r="E108" s="411"/>
      <c r="F108" s="411"/>
      <c r="G108" s="411"/>
      <c r="H108" s="411"/>
      <c r="I108" s="411"/>
      <c r="J108" s="411"/>
      <c r="K108" s="411"/>
      <c r="L108" s="412"/>
      <c r="M108" s="413">
        <f>Report!HN21</f>
        <v>0</v>
      </c>
      <c r="N108" s="409"/>
      <c r="O108" s="407">
        <f>Report!HO21</f>
        <v>0</v>
      </c>
      <c r="P108" s="408"/>
      <c r="Q108" s="409"/>
      <c r="R108"/>
    </row>
    <row r="109" spans="1:18" s="303" customFormat="1" x14ac:dyDescent="0.25">
      <c r="A109"/>
      <c r="B109" s="410">
        <f>Report!HL22</f>
        <v>0</v>
      </c>
      <c r="C109" s="411"/>
      <c r="D109" s="411"/>
      <c r="E109" s="411"/>
      <c r="F109" s="411"/>
      <c r="G109" s="411"/>
      <c r="H109" s="411"/>
      <c r="I109" s="411"/>
      <c r="J109" s="411"/>
      <c r="K109" s="411"/>
      <c r="L109" s="412"/>
      <c r="M109" s="413">
        <f>Report!HN22</f>
        <v>0</v>
      </c>
      <c r="N109" s="409"/>
      <c r="O109" s="407">
        <f>Report!HO22</f>
        <v>0</v>
      </c>
      <c r="P109" s="408"/>
      <c r="Q109" s="409"/>
      <c r="R109"/>
    </row>
    <row r="110" spans="1:18" s="303" customFormat="1" x14ac:dyDescent="0.25">
      <c r="A110"/>
      <c r="B110" s="410">
        <f>Report!HL23</f>
        <v>0</v>
      </c>
      <c r="C110" s="411"/>
      <c r="D110" s="411"/>
      <c r="E110" s="411"/>
      <c r="F110" s="411"/>
      <c r="G110" s="411"/>
      <c r="H110" s="411"/>
      <c r="I110" s="411"/>
      <c r="J110" s="411"/>
      <c r="K110" s="411"/>
      <c r="L110" s="412"/>
      <c r="M110" s="413">
        <f>Report!HN23</f>
        <v>0</v>
      </c>
      <c r="N110" s="409"/>
      <c r="O110" s="407">
        <f>Report!HO23</f>
        <v>0</v>
      </c>
      <c r="P110" s="408"/>
      <c r="Q110" s="409"/>
      <c r="R110"/>
    </row>
    <row r="111" spans="1:18" s="303" customFormat="1" x14ac:dyDescent="0.25">
      <c r="A111"/>
      <c r="B111" s="410">
        <f>Report!HL24</f>
        <v>0</v>
      </c>
      <c r="C111" s="411"/>
      <c r="D111" s="411"/>
      <c r="E111" s="411"/>
      <c r="F111" s="411"/>
      <c r="G111" s="411"/>
      <c r="H111" s="411"/>
      <c r="I111" s="411"/>
      <c r="J111" s="411"/>
      <c r="K111" s="411"/>
      <c r="L111" s="412"/>
      <c r="M111" s="413">
        <f>Report!HN24</f>
        <v>0</v>
      </c>
      <c r="N111" s="409"/>
      <c r="O111" s="407">
        <f>Report!HO24</f>
        <v>0</v>
      </c>
      <c r="P111" s="408"/>
      <c r="Q111" s="409"/>
      <c r="R111"/>
    </row>
    <row r="112" spans="1:18" s="303" customFormat="1" x14ac:dyDescent="0.25">
      <c r="A112"/>
      <c r="B112" s="410">
        <f>Report!HL25</f>
        <v>0</v>
      </c>
      <c r="C112" s="411"/>
      <c r="D112" s="411"/>
      <c r="E112" s="411"/>
      <c r="F112" s="411"/>
      <c r="G112" s="411"/>
      <c r="H112" s="411"/>
      <c r="I112" s="411"/>
      <c r="J112" s="411"/>
      <c r="K112" s="411"/>
      <c r="L112" s="412"/>
      <c r="M112" s="413">
        <f>Report!HN25</f>
        <v>0</v>
      </c>
      <c r="N112" s="409"/>
      <c r="O112" s="407">
        <f>Report!HO25</f>
        <v>0</v>
      </c>
      <c r="P112" s="408"/>
      <c r="Q112" s="409"/>
      <c r="R112"/>
    </row>
    <row r="113" spans="1:18" s="303" customFormat="1" x14ac:dyDescent="0.25">
      <c r="A113"/>
      <c r="B113" s="410">
        <f>Report!HL26</f>
        <v>0</v>
      </c>
      <c r="C113" s="411"/>
      <c r="D113" s="411"/>
      <c r="E113" s="411"/>
      <c r="F113" s="411"/>
      <c r="G113" s="411"/>
      <c r="H113" s="411"/>
      <c r="I113" s="411"/>
      <c r="J113" s="411"/>
      <c r="K113" s="411"/>
      <c r="L113" s="412"/>
      <c r="M113" s="413">
        <f>Report!HN26</f>
        <v>0</v>
      </c>
      <c r="N113" s="409"/>
      <c r="O113" s="407">
        <f>Report!HO26</f>
        <v>0</v>
      </c>
      <c r="P113" s="408"/>
      <c r="Q113" s="409"/>
      <c r="R113"/>
    </row>
    <row r="114" spans="1:18" s="303" customFormat="1" x14ac:dyDescent="0.25">
      <c r="B114" s="410">
        <f>Report!HL27</f>
        <v>0</v>
      </c>
      <c r="C114" s="411"/>
      <c r="D114" s="411"/>
      <c r="E114" s="411"/>
      <c r="F114" s="411"/>
      <c r="G114" s="411"/>
      <c r="H114" s="411"/>
      <c r="I114" s="411"/>
      <c r="J114" s="411"/>
      <c r="K114" s="411"/>
      <c r="L114" s="412"/>
      <c r="M114" s="413">
        <f>Report!HN27</f>
        <v>0</v>
      </c>
      <c r="N114" s="409"/>
      <c r="O114" s="407">
        <f>Report!HO27</f>
        <v>0</v>
      </c>
      <c r="P114" s="408"/>
      <c r="Q114" s="409"/>
    </row>
    <row r="115" spans="1:18" s="303" customFormat="1" x14ac:dyDescent="0.25">
      <c r="B115" s="410">
        <f>Report!HL28</f>
        <v>0</v>
      </c>
      <c r="C115" s="411"/>
      <c r="D115" s="411"/>
      <c r="E115" s="411"/>
      <c r="F115" s="411"/>
      <c r="G115" s="411"/>
      <c r="H115" s="411"/>
      <c r="I115" s="411"/>
      <c r="J115" s="411"/>
      <c r="K115" s="411"/>
      <c r="L115" s="412"/>
      <c r="M115" s="413">
        <f>Report!HN28</f>
        <v>0</v>
      </c>
      <c r="N115" s="409"/>
      <c r="O115" s="407">
        <f>Report!HO28</f>
        <v>0</v>
      </c>
      <c r="P115" s="408"/>
      <c r="Q115" s="409"/>
    </row>
    <row r="116" spans="1:18" s="303" customFormat="1" x14ac:dyDescent="0.25">
      <c r="B116" s="410">
        <f>Report!HL29</f>
        <v>0</v>
      </c>
      <c r="C116" s="411"/>
      <c r="D116" s="411"/>
      <c r="E116" s="411"/>
      <c r="F116" s="411"/>
      <c r="G116" s="411"/>
      <c r="H116" s="411"/>
      <c r="I116" s="411"/>
      <c r="J116" s="411"/>
      <c r="K116" s="411"/>
      <c r="L116" s="412"/>
      <c r="M116" s="413">
        <f>Report!HN29</f>
        <v>0</v>
      </c>
      <c r="N116" s="409"/>
      <c r="O116" s="407">
        <f>Report!HO29</f>
        <v>0</v>
      </c>
      <c r="P116" s="408"/>
      <c r="Q116" s="409"/>
    </row>
    <row r="117" spans="1:18" s="303" customFormat="1" x14ac:dyDescent="0.25">
      <c r="B117" s="410">
        <f>Report!HL30</f>
        <v>0</v>
      </c>
      <c r="C117" s="411"/>
      <c r="D117" s="411"/>
      <c r="E117" s="411"/>
      <c r="F117" s="411"/>
      <c r="G117" s="411"/>
      <c r="H117" s="411"/>
      <c r="I117" s="411"/>
      <c r="J117" s="411"/>
      <c r="K117" s="411"/>
      <c r="L117" s="412"/>
      <c r="M117" s="413">
        <f>Report!HN30</f>
        <v>0</v>
      </c>
      <c r="N117" s="409"/>
      <c r="O117" s="407">
        <f>Report!HO30</f>
        <v>0</v>
      </c>
      <c r="P117" s="408"/>
      <c r="Q117" s="409"/>
    </row>
    <row r="118" spans="1:18" s="303" customFormat="1" x14ac:dyDescent="0.25">
      <c r="B118" s="410">
        <f>Report!HL31</f>
        <v>0</v>
      </c>
      <c r="C118" s="411"/>
      <c r="D118" s="411"/>
      <c r="E118" s="411"/>
      <c r="F118" s="411"/>
      <c r="G118" s="411"/>
      <c r="H118" s="411"/>
      <c r="I118" s="411"/>
      <c r="J118" s="411"/>
      <c r="K118" s="411"/>
      <c r="L118" s="412"/>
      <c r="M118" s="413">
        <f>Report!HN31</f>
        <v>0</v>
      </c>
      <c r="N118" s="409"/>
      <c r="O118" s="407">
        <f>Report!HO31</f>
        <v>0</v>
      </c>
      <c r="P118" s="408"/>
      <c r="Q118" s="409"/>
    </row>
    <row r="119" spans="1:18" s="303" customFormat="1" x14ac:dyDescent="0.25">
      <c r="B119" s="410">
        <f>Report!HL32</f>
        <v>0</v>
      </c>
      <c r="C119" s="411"/>
      <c r="D119" s="411"/>
      <c r="E119" s="411"/>
      <c r="F119" s="411"/>
      <c r="G119" s="411"/>
      <c r="H119" s="411"/>
      <c r="I119" s="411"/>
      <c r="J119" s="411"/>
      <c r="K119" s="411"/>
      <c r="L119" s="412"/>
      <c r="M119" s="413">
        <f>Report!HN32</f>
        <v>0</v>
      </c>
      <c r="N119" s="409"/>
      <c r="O119" s="407">
        <f>Report!HO32</f>
        <v>0</v>
      </c>
      <c r="P119" s="408"/>
      <c r="Q119" s="409"/>
    </row>
    <row r="120" spans="1:18" s="303" customFormat="1" x14ac:dyDescent="0.25">
      <c r="B120" s="410">
        <f>Report!HL33</f>
        <v>0</v>
      </c>
      <c r="C120" s="411"/>
      <c r="D120" s="411"/>
      <c r="E120" s="411"/>
      <c r="F120" s="411"/>
      <c r="G120" s="411"/>
      <c r="H120" s="411"/>
      <c r="I120" s="411"/>
      <c r="J120" s="411"/>
      <c r="K120" s="411"/>
      <c r="L120" s="412"/>
      <c r="M120" s="413">
        <f>Report!HN33</f>
        <v>0</v>
      </c>
      <c r="N120" s="409"/>
      <c r="O120" s="407">
        <f>Report!HO33</f>
        <v>0</v>
      </c>
      <c r="P120" s="408"/>
      <c r="Q120" s="409"/>
    </row>
    <row r="121" spans="1:18" s="303" customFormat="1" x14ac:dyDescent="0.25">
      <c r="B121" s="410">
        <f>Report!HL34</f>
        <v>0</v>
      </c>
      <c r="C121" s="411"/>
      <c r="D121" s="411"/>
      <c r="E121" s="411"/>
      <c r="F121" s="411"/>
      <c r="G121" s="411"/>
      <c r="H121" s="411"/>
      <c r="I121" s="411"/>
      <c r="J121" s="411"/>
      <c r="K121" s="411"/>
      <c r="L121" s="412"/>
      <c r="M121" s="413">
        <f>Report!HN34</f>
        <v>0</v>
      </c>
      <c r="N121" s="409"/>
      <c r="O121" s="407">
        <f>Report!HO34</f>
        <v>0</v>
      </c>
      <c r="P121" s="408"/>
      <c r="Q121" s="409"/>
    </row>
    <row r="122" spans="1:18" s="303" customFormat="1" x14ac:dyDescent="0.25">
      <c r="B122" s="410">
        <f>Report!HL35</f>
        <v>0</v>
      </c>
      <c r="C122" s="411"/>
      <c r="D122" s="411"/>
      <c r="E122" s="411"/>
      <c r="F122" s="411"/>
      <c r="G122" s="411"/>
      <c r="H122" s="411"/>
      <c r="I122" s="411"/>
      <c r="J122" s="411"/>
      <c r="K122" s="411"/>
      <c r="L122" s="412"/>
      <c r="M122" s="413">
        <f>Report!HN35</f>
        <v>0</v>
      </c>
      <c r="N122" s="409"/>
      <c r="O122" s="407">
        <f>Report!HO35</f>
        <v>0</v>
      </c>
      <c r="P122" s="408"/>
      <c r="Q122" s="409"/>
    </row>
    <row r="123" spans="1:18" s="303" customFormat="1" x14ac:dyDescent="0.25">
      <c r="B123" s="410">
        <f>Report!HL36</f>
        <v>0</v>
      </c>
      <c r="C123" s="411"/>
      <c r="D123" s="411"/>
      <c r="E123" s="411"/>
      <c r="F123" s="411"/>
      <c r="G123" s="411"/>
      <c r="H123" s="411"/>
      <c r="I123" s="411"/>
      <c r="J123" s="411"/>
      <c r="K123" s="411"/>
      <c r="L123" s="412"/>
      <c r="M123" s="413">
        <f>Report!HN36</f>
        <v>0</v>
      </c>
      <c r="N123" s="409"/>
      <c r="O123" s="407">
        <f>Report!HO36</f>
        <v>0</v>
      </c>
      <c r="P123" s="408"/>
      <c r="Q123" s="409"/>
    </row>
    <row r="124" spans="1:18" s="303" customFormat="1" x14ac:dyDescent="0.25">
      <c r="B124" s="410">
        <f>Report!HL37</f>
        <v>0</v>
      </c>
      <c r="C124" s="411"/>
      <c r="D124" s="411"/>
      <c r="E124" s="411"/>
      <c r="F124" s="411"/>
      <c r="G124" s="411"/>
      <c r="H124" s="411"/>
      <c r="I124" s="411"/>
      <c r="J124" s="411"/>
      <c r="K124" s="411"/>
      <c r="L124" s="412"/>
      <c r="M124" s="413">
        <f>Report!HN37</f>
        <v>0</v>
      </c>
      <c r="N124" s="409"/>
      <c r="O124" s="407">
        <f>Report!HO37</f>
        <v>0</v>
      </c>
      <c r="P124" s="408"/>
      <c r="Q124" s="409"/>
    </row>
    <row r="125" spans="1:18" s="303" customFormat="1" x14ac:dyDescent="0.25">
      <c r="B125" s="410">
        <f>Report!HL38</f>
        <v>0</v>
      </c>
      <c r="C125" s="411"/>
      <c r="D125" s="411"/>
      <c r="E125" s="411"/>
      <c r="F125" s="411"/>
      <c r="G125" s="411"/>
      <c r="H125" s="411"/>
      <c r="I125" s="411"/>
      <c r="J125" s="411"/>
      <c r="K125" s="411"/>
      <c r="L125" s="412"/>
      <c r="M125" s="413">
        <f>Report!HN38</f>
        <v>0</v>
      </c>
      <c r="N125" s="409"/>
      <c r="O125" s="407">
        <f>Report!HO38</f>
        <v>0</v>
      </c>
      <c r="P125" s="408"/>
      <c r="Q125" s="409"/>
    </row>
    <row r="126" spans="1:18" x14ac:dyDescent="0.25">
      <c r="A126" s="303"/>
      <c r="B126" s="410">
        <f>Report!HL39</f>
        <v>0</v>
      </c>
      <c r="C126" s="411"/>
      <c r="D126" s="411"/>
      <c r="E126" s="411"/>
      <c r="F126" s="411"/>
      <c r="G126" s="411"/>
      <c r="H126" s="411"/>
      <c r="I126" s="411"/>
      <c r="J126" s="411"/>
      <c r="K126" s="411"/>
      <c r="L126" s="412"/>
      <c r="M126" s="413">
        <f>Report!HN39</f>
        <v>0</v>
      </c>
      <c r="N126" s="409"/>
      <c r="O126" s="407">
        <f>Report!HO39</f>
        <v>0</v>
      </c>
      <c r="P126" s="408"/>
      <c r="Q126" s="409"/>
      <c r="R126" s="303"/>
    </row>
    <row r="127" spans="1:18" x14ac:dyDescent="0.25">
      <c r="A127" s="303"/>
      <c r="B127" s="410">
        <f>Report!HL40</f>
        <v>0</v>
      </c>
      <c r="C127" s="411"/>
      <c r="D127" s="411"/>
      <c r="E127" s="411"/>
      <c r="F127" s="411"/>
      <c r="G127" s="411"/>
      <c r="H127" s="411"/>
      <c r="I127" s="411"/>
      <c r="J127" s="411"/>
      <c r="K127" s="411"/>
      <c r="L127" s="412"/>
      <c r="M127" s="413">
        <f>Report!HN40</f>
        <v>0</v>
      </c>
      <c r="N127" s="409"/>
      <c r="O127" s="407">
        <f>Report!HO40</f>
        <v>0</v>
      </c>
      <c r="P127" s="408"/>
      <c r="Q127" s="409"/>
      <c r="R127" s="303"/>
    </row>
    <row r="128" spans="1:18" x14ac:dyDescent="0.25">
      <c r="A128" s="303"/>
      <c r="B128" s="410">
        <f>Report!HL41</f>
        <v>0</v>
      </c>
      <c r="C128" s="411"/>
      <c r="D128" s="411"/>
      <c r="E128" s="411"/>
      <c r="F128" s="411"/>
      <c r="G128" s="411"/>
      <c r="H128" s="411"/>
      <c r="I128" s="411"/>
      <c r="J128" s="411"/>
      <c r="K128" s="411"/>
      <c r="L128" s="412"/>
      <c r="M128" s="413">
        <f>Report!HN41</f>
        <v>0</v>
      </c>
      <c r="N128" s="409"/>
      <c r="O128" s="407">
        <f>Report!HO41</f>
        <v>0</v>
      </c>
      <c r="P128" s="408"/>
      <c r="Q128" s="409"/>
      <c r="R128" s="303"/>
    </row>
    <row r="129" spans="1:18" x14ac:dyDescent="0.25">
      <c r="A129" s="303"/>
      <c r="B129" s="410">
        <f>Report!HL42</f>
        <v>0</v>
      </c>
      <c r="C129" s="411"/>
      <c r="D129" s="411"/>
      <c r="E129" s="411"/>
      <c r="F129" s="411"/>
      <c r="G129" s="411"/>
      <c r="H129" s="411"/>
      <c r="I129" s="411"/>
      <c r="J129" s="411"/>
      <c r="K129" s="411"/>
      <c r="L129" s="412"/>
      <c r="M129" s="413">
        <f>Report!HN42</f>
        <v>0</v>
      </c>
      <c r="N129" s="409"/>
      <c r="O129" s="407">
        <f>Report!HO42</f>
        <v>0</v>
      </c>
      <c r="P129" s="408"/>
      <c r="Q129" s="409"/>
      <c r="R129" s="303"/>
    </row>
    <row r="130" spans="1:18" x14ac:dyDescent="0.25">
      <c r="A130" s="303"/>
      <c r="B130" s="410">
        <f>Report!HL43</f>
        <v>0</v>
      </c>
      <c r="C130" s="411"/>
      <c r="D130" s="411"/>
      <c r="E130" s="411"/>
      <c r="F130" s="411"/>
      <c r="G130" s="411"/>
      <c r="H130" s="411"/>
      <c r="I130" s="411"/>
      <c r="J130" s="411"/>
      <c r="K130" s="411"/>
      <c r="L130" s="412"/>
      <c r="M130" s="413">
        <f>Report!HN43</f>
        <v>0</v>
      </c>
      <c r="N130" s="409"/>
      <c r="O130" s="407">
        <f>Report!HO43</f>
        <v>0</v>
      </c>
      <c r="P130" s="408"/>
      <c r="Q130" s="409"/>
      <c r="R130" s="303"/>
    </row>
    <row r="131" spans="1:18" x14ac:dyDescent="0.25">
      <c r="A131" s="303"/>
      <c r="B131" s="410">
        <f>Report!HL44</f>
        <v>0</v>
      </c>
      <c r="C131" s="411"/>
      <c r="D131" s="411"/>
      <c r="E131" s="411"/>
      <c r="F131" s="411"/>
      <c r="G131" s="411"/>
      <c r="H131" s="411"/>
      <c r="I131" s="411"/>
      <c r="J131" s="411"/>
      <c r="K131" s="411"/>
      <c r="L131" s="412"/>
      <c r="M131" s="413">
        <f>Report!HN44</f>
        <v>0</v>
      </c>
      <c r="N131" s="409"/>
      <c r="O131" s="407">
        <f>Report!HO44</f>
        <v>0</v>
      </c>
      <c r="P131" s="408"/>
      <c r="Q131" s="409"/>
      <c r="R131" s="303"/>
    </row>
    <row r="132" spans="1:18" x14ac:dyDescent="0.25">
      <c r="B132" s="410">
        <f>Report!HL45</f>
        <v>0</v>
      </c>
      <c r="C132" s="411"/>
      <c r="D132" s="411"/>
      <c r="E132" s="411"/>
      <c r="F132" s="411"/>
      <c r="G132" s="411"/>
      <c r="H132" s="411"/>
      <c r="I132" s="411"/>
      <c r="J132" s="411"/>
      <c r="K132" s="411"/>
      <c r="L132" s="412"/>
      <c r="M132" s="413">
        <f>Report!HN45</f>
        <v>0</v>
      </c>
      <c r="N132" s="409"/>
      <c r="O132" s="407">
        <f>Report!HO45</f>
        <v>0</v>
      </c>
      <c r="P132" s="408"/>
      <c r="Q132" s="409"/>
    </row>
    <row r="133" spans="1:18" x14ac:dyDescent="0.25">
      <c r="B133" s="410">
        <f>Report!HL46</f>
        <v>0</v>
      </c>
      <c r="C133" s="411"/>
      <c r="D133" s="411"/>
      <c r="E133" s="411"/>
      <c r="F133" s="411"/>
      <c r="G133" s="411"/>
      <c r="H133" s="411"/>
      <c r="I133" s="411"/>
      <c r="J133" s="411"/>
      <c r="K133" s="411"/>
      <c r="L133" s="412"/>
      <c r="M133" s="413">
        <f>Report!HN46</f>
        <v>0</v>
      </c>
      <c r="N133" s="409"/>
      <c r="O133" s="407">
        <f>Report!HO46</f>
        <v>0</v>
      </c>
      <c r="P133" s="408"/>
      <c r="Q133" s="409"/>
    </row>
    <row r="134" spans="1:18" s="303" customFormat="1" x14ac:dyDescent="0.25">
      <c r="A134"/>
      <c r="B134" s="410">
        <f>Report!HL47</f>
        <v>0</v>
      </c>
      <c r="C134" s="411"/>
      <c r="D134" s="411"/>
      <c r="E134" s="411"/>
      <c r="F134" s="411"/>
      <c r="G134" s="411"/>
      <c r="H134" s="411"/>
      <c r="I134" s="411"/>
      <c r="J134" s="411"/>
      <c r="K134" s="411"/>
      <c r="L134" s="412"/>
      <c r="M134" s="413">
        <f>Report!HN47</f>
        <v>0</v>
      </c>
      <c r="N134" s="409"/>
      <c r="O134" s="407">
        <f>Report!HO47</f>
        <v>0</v>
      </c>
      <c r="P134" s="408"/>
      <c r="Q134" s="409"/>
      <c r="R134"/>
    </row>
    <row r="135" spans="1:18" s="303" customFormat="1" x14ac:dyDescent="0.25">
      <c r="A135"/>
      <c r="B135" s="410">
        <f>Report!HL48</f>
        <v>0</v>
      </c>
      <c r="C135" s="411"/>
      <c r="D135" s="411"/>
      <c r="E135" s="411"/>
      <c r="F135" s="411"/>
      <c r="G135" s="411"/>
      <c r="H135" s="411"/>
      <c r="I135" s="411"/>
      <c r="J135" s="411"/>
      <c r="K135" s="411"/>
      <c r="L135" s="412"/>
      <c r="M135" s="413">
        <f>Report!HN48</f>
        <v>0</v>
      </c>
      <c r="N135" s="409"/>
      <c r="O135" s="407">
        <f>Report!HO48</f>
        <v>0</v>
      </c>
      <c r="P135" s="408"/>
      <c r="Q135" s="409"/>
      <c r="R135"/>
    </row>
    <row r="136" spans="1:18" s="303" customFormat="1" x14ac:dyDescent="0.25">
      <c r="A136"/>
      <c r="B136" s="410">
        <f>Report!HL49</f>
        <v>0</v>
      </c>
      <c r="C136" s="411"/>
      <c r="D136" s="411"/>
      <c r="E136" s="411"/>
      <c r="F136" s="411"/>
      <c r="G136" s="411"/>
      <c r="H136" s="411"/>
      <c r="I136" s="411"/>
      <c r="J136" s="411"/>
      <c r="K136" s="411"/>
      <c r="L136" s="412"/>
      <c r="M136" s="413">
        <f>Report!HN49</f>
        <v>0</v>
      </c>
      <c r="N136" s="409"/>
      <c r="O136" s="407">
        <f>Report!HO49</f>
        <v>0</v>
      </c>
      <c r="P136" s="408"/>
      <c r="Q136" s="409"/>
      <c r="R136"/>
    </row>
    <row r="137" spans="1:18" x14ac:dyDescent="0.25">
      <c r="B137" s="410">
        <f>Report!HL50</f>
        <v>0</v>
      </c>
      <c r="C137" s="411"/>
      <c r="D137" s="411"/>
      <c r="E137" s="411"/>
      <c r="F137" s="411"/>
      <c r="G137" s="411"/>
      <c r="H137" s="411"/>
      <c r="I137" s="411"/>
      <c r="J137" s="411"/>
      <c r="K137" s="411"/>
      <c r="L137" s="412"/>
      <c r="M137" s="413">
        <f>Report!HN50</f>
        <v>0</v>
      </c>
      <c r="N137" s="409"/>
      <c r="O137" s="407">
        <f>Report!HO50</f>
        <v>0</v>
      </c>
      <c r="P137" s="408"/>
      <c r="Q137" s="409"/>
    </row>
    <row r="138" spans="1:18" x14ac:dyDescent="0.25">
      <c r="B138" s="410">
        <f>Report!HL51</f>
        <v>0</v>
      </c>
      <c r="C138" s="411"/>
      <c r="D138" s="411"/>
      <c r="E138" s="411"/>
      <c r="F138" s="411"/>
      <c r="G138" s="411"/>
      <c r="H138" s="411"/>
      <c r="I138" s="411"/>
      <c r="J138" s="411"/>
      <c r="K138" s="411"/>
      <c r="L138" s="412"/>
      <c r="M138" s="413">
        <f>Report!HN51</f>
        <v>0</v>
      </c>
      <c r="N138" s="409"/>
      <c r="O138" s="407">
        <f>Report!HO51</f>
        <v>0</v>
      </c>
      <c r="P138" s="408"/>
      <c r="Q138" s="409"/>
    </row>
    <row r="139" spans="1:18" x14ac:dyDescent="0.25">
      <c r="B139" s="410">
        <f>Report!HL52</f>
        <v>0</v>
      </c>
      <c r="C139" s="411"/>
      <c r="D139" s="411"/>
      <c r="E139" s="411"/>
      <c r="F139" s="411"/>
      <c r="G139" s="411"/>
      <c r="H139" s="411"/>
      <c r="I139" s="411"/>
      <c r="J139" s="411"/>
      <c r="K139" s="411"/>
      <c r="L139" s="412"/>
      <c r="M139" s="413">
        <f>Report!HN52</f>
        <v>0</v>
      </c>
      <c r="N139" s="409"/>
      <c r="O139" s="407">
        <f>Report!HO52</f>
        <v>0</v>
      </c>
      <c r="P139" s="408"/>
      <c r="Q139" s="409"/>
    </row>
    <row r="140" spans="1:18" x14ac:dyDescent="0.25">
      <c r="A140" s="303"/>
      <c r="B140" s="410">
        <f>Report!HL53</f>
        <v>0</v>
      </c>
      <c r="C140" s="411"/>
      <c r="D140" s="411"/>
      <c r="E140" s="411"/>
      <c r="F140" s="411"/>
      <c r="G140" s="411"/>
      <c r="H140" s="411"/>
      <c r="I140" s="411"/>
      <c r="J140" s="411"/>
      <c r="K140" s="411"/>
      <c r="L140" s="412"/>
      <c r="M140" s="413">
        <f>Report!HN53</f>
        <v>0</v>
      </c>
      <c r="N140" s="409"/>
      <c r="O140" s="407">
        <f>Report!HO53</f>
        <v>0</v>
      </c>
      <c r="P140" s="408"/>
      <c r="Q140" s="409"/>
      <c r="R140" s="303"/>
    </row>
    <row r="141" spans="1:18" x14ac:dyDescent="0.25">
      <c r="A141" s="303"/>
      <c r="B141" s="410">
        <f>Report!HL54</f>
        <v>0</v>
      </c>
      <c r="C141" s="411"/>
      <c r="D141" s="411"/>
      <c r="E141" s="411"/>
      <c r="F141" s="411"/>
      <c r="G141" s="411"/>
      <c r="H141" s="411"/>
      <c r="I141" s="411"/>
      <c r="J141" s="411"/>
      <c r="K141" s="411"/>
      <c r="L141" s="412"/>
      <c r="M141" s="413">
        <f>Report!HN54</f>
        <v>0</v>
      </c>
      <c r="N141" s="409"/>
      <c r="O141" s="407">
        <f>Report!HO54</f>
        <v>0</v>
      </c>
      <c r="P141" s="408"/>
      <c r="Q141" s="409"/>
      <c r="R141" s="303"/>
    </row>
    <row r="142" spans="1:18" x14ac:dyDescent="0.25">
      <c r="A142" s="303"/>
      <c r="B142" s="410">
        <f>Report!HL55</f>
        <v>0</v>
      </c>
      <c r="C142" s="411"/>
      <c r="D142" s="411"/>
      <c r="E142" s="411"/>
      <c r="F142" s="411"/>
      <c r="G142" s="411"/>
      <c r="H142" s="411"/>
      <c r="I142" s="411"/>
      <c r="J142" s="411"/>
      <c r="K142" s="411"/>
      <c r="L142" s="412"/>
      <c r="M142" s="413">
        <f>Report!HN55</f>
        <v>0</v>
      </c>
      <c r="N142" s="409"/>
      <c r="O142" s="407">
        <f>Report!HO55</f>
        <v>0</v>
      </c>
      <c r="P142" s="408"/>
      <c r="Q142" s="409"/>
      <c r="R142" s="303"/>
    </row>
    <row r="143" spans="1:18" x14ac:dyDescent="0.25">
      <c r="B143" s="410">
        <f>Report!HL56</f>
        <v>0</v>
      </c>
      <c r="C143" s="411"/>
      <c r="D143" s="411"/>
      <c r="E143" s="411"/>
      <c r="F143" s="411"/>
      <c r="G143" s="411"/>
      <c r="H143" s="411"/>
      <c r="I143" s="411"/>
      <c r="J143" s="411"/>
      <c r="K143" s="411"/>
      <c r="L143" s="412"/>
      <c r="M143" s="413">
        <f>Report!HN56</f>
        <v>0</v>
      </c>
      <c r="N143" s="409"/>
      <c r="O143" s="407">
        <f>Report!HO56</f>
        <v>0</v>
      </c>
      <c r="P143" s="408"/>
      <c r="Q143" s="409"/>
    </row>
    <row r="144" spans="1:18" x14ac:dyDescent="0.25">
      <c r="B144" s="410">
        <f>Report!HL57</f>
        <v>0</v>
      </c>
      <c r="C144" s="411"/>
      <c r="D144" s="411"/>
      <c r="E144" s="411"/>
      <c r="F144" s="411"/>
      <c r="G144" s="411"/>
      <c r="H144" s="411"/>
      <c r="I144" s="411"/>
      <c r="J144" s="411"/>
      <c r="K144" s="411"/>
      <c r="L144" s="412"/>
      <c r="M144" s="413">
        <f>Report!HN57</f>
        <v>0</v>
      </c>
      <c r="N144" s="409"/>
      <c r="O144" s="407">
        <f>Report!HO57</f>
        <v>0</v>
      </c>
      <c r="P144" s="408"/>
      <c r="Q144" s="409"/>
    </row>
    <row r="145" spans="2:17" x14ac:dyDescent="0.25">
      <c r="B145" s="417" t="s">
        <v>587</v>
      </c>
      <c r="C145" s="417"/>
      <c r="D145" s="417"/>
      <c r="E145" s="417"/>
      <c r="F145" s="417"/>
      <c r="G145" s="417"/>
      <c r="H145" s="417"/>
      <c r="I145" s="417"/>
      <c r="J145" s="417"/>
      <c r="K145" s="417"/>
      <c r="L145" s="417"/>
      <c r="M145" s="417"/>
      <c r="N145" s="417"/>
      <c r="O145" s="417"/>
      <c r="P145" s="417"/>
      <c r="Q145" s="417"/>
    </row>
    <row r="146" spans="2:17" x14ac:dyDescent="0.25">
      <c r="B146" s="410" t="s">
        <v>440</v>
      </c>
      <c r="C146" s="411"/>
      <c r="D146" s="411"/>
      <c r="E146" s="411"/>
      <c r="F146" s="411"/>
      <c r="G146" s="411"/>
      <c r="H146" s="411"/>
      <c r="I146" s="411"/>
      <c r="J146" s="411"/>
      <c r="K146" s="411"/>
      <c r="L146" s="412"/>
      <c r="M146" s="425">
        <f>Report!HR3</f>
        <v>0</v>
      </c>
      <c r="N146" s="426"/>
      <c r="O146" s="427">
        <f>Report!HS3</f>
        <v>0</v>
      </c>
      <c r="P146" s="428"/>
      <c r="Q146" s="426"/>
    </row>
    <row r="147" spans="2:17" x14ac:dyDescent="0.25">
      <c r="B147" s="422" t="s">
        <v>149</v>
      </c>
      <c r="C147" s="423"/>
      <c r="D147" s="423"/>
      <c r="E147" s="423"/>
      <c r="F147" s="423"/>
      <c r="G147" s="423"/>
      <c r="H147" s="423"/>
      <c r="I147" s="423"/>
      <c r="J147" s="423"/>
      <c r="K147" s="423"/>
      <c r="L147" s="424"/>
      <c r="M147" s="429">
        <f>SUM(M63:N74,M76:N144,M146)</f>
        <v>0</v>
      </c>
      <c r="N147" s="430"/>
      <c r="O147" s="431">
        <f>SUM(O63:Q74,O76:Q144,O146)</f>
        <v>0</v>
      </c>
      <c r="P147" s="432"/>
      <c r="Q147" s="430"/>
    </row>
    <row r="149" spans="2:17" x14ac:dyDescent="0.25">
      <c r="C149" s="303" t="s">
        <v>600</v>
      </c>
    </row>
  </sheetData>
  <sheetProtection selectLockedCells="1"/>
  <mergeCells count="259">
    <mergeCell ref="M86:N86"/>
    <mergeCell ref="O86:Q86"/>
    <mergeCell ref="M87:N87"/>
    <mergeCell ref="O87:Q87"/>
    <mergeCell ref="O143:Q143"/>
    <mergeCell ref="O144:Q144"/>
    <mergeCell ref="M146:N146"/>
    <mergeCell ref="O146:Q146"/>
    <mergeCell ref="M147:N147"/>
    <mergeCell ref="O147:Q147"/>
    <mergeCell ref="O110:Q110"/>
    <mergeCell ref="O111:Q111"/>
    <mergeCell ref="O112:Q112"/>
    <mergeCell ref="O113:Q113"/>
    <mergeCell ref="O132:Q132"/>
    <mergeCell ref="O133:Q133"/>
    <mergeCell ref="O104:Q104"/>
    <mergeCell ref="O105:Q105"/>
    <mergeCell ref="O106:Q106"/>
    <mergeCell ref="O107:Q107"/>
    <mergeCell ref="O108:Q108"/>
    <mergeCell ref="O109:Q109"/>
    <mergeCell ref="O115:Q115"/>
    <mergeCell ref="O116:Q116"/>
    <mergeCell ref="B146:L146"/>
    <mergeCell ref="B147:L147"/>
    <mergeCell ref="O134:Q134"/>
    <mergeCell ref="O135:Q135"/>
    <mergeCell ref="O136:Q136"/>
    <mergeCell ref="O137:Q137"/>
    <mergeCell ref="O138:Q138"/>
    <mergeCell ref="O139:Q139"/>
    <mergeCell ref="B145:Q145"/>
    <mergeCell ref="B140:L140"/>
    <mergeCell ref="B141:L141"/>
    <mergeCell ref="B142:L142"/>
    <mergeCell ref="M140:N140"/>
    <mergeCell ref="O140:Q140"/>
    <mergeCell ref="M141:N141"/>
    <mergeCell ref="O141:Q141"/>
    <mergeCell ref="M142:N142"/>
    <mergeCell ref="O142:Q142"/>
    <mergeCell ref="O126:Q126"/>
    <mergeCell ref="O98:Q98"/>
    <mergeCell ref="O99:Q99"/>
    <mergeCell ref="O100:Q100"/>
    <mergeCell ref="O101:Q101"/>
    <mergeCell ref="O102:Q102"/>
    <mergeCell ref="O103:Q103"/>
    <mergeCell ref="O92:Q92"/>
    <mergeCell ref="O93:Q93"/>
    <mergeCell ref="O94:Q94"/>
    <mergeCell ref="O95:Q95"/>
    <mergeCell ref="O96:Q96"/>
    <mergeCell ref="O97:Q97"/>
    <mergeCell ref="O117:Q117"/>
    <mergeCell ref="O118:Q118"/>
    <mergeCell ref="O119:Q119"/>
    <mergeCell ref="O120:Q120"/>
    <mergeCell ref="O121:Q121"/>
    <mergeCell ref="O122:Q122"/>
    <mergeCell ref="O123:Q123"/>
    <mergeCell ref="O124:Q124"/>
    <mergeCell ref="O125:Q125"/>
    <mergeCell ref="O84:Q84"/>
    <mergeCell ref="O85:Q85"/>
    <mergeCell ref="O88:Q88"/>
    <mergeCell ref="O89:Q89"/>
    <mergeCell ref="O90:Q90"/>
    <mergeCell ref="O91:Q91"/>
    <mergeCell ref="M143:N143"/>
    <mergeCell ref="M144:N144"/>
    <mergeCell ref="O76:Q76"/>
    <mergeCell ref="O77:Q77"/>
    <mergeCell ref="O78:Q78"/>
    <mergeCell ref="O79:Q79"/>
    <mergeCell ref="O80:Q80"/>
    <mergeCell ref="O81:Q81"/>
    <mergeCell ref="O82:Q82"/>
    <mergeCell ref="O83:Q83"/>
    <mergeCell ref="M134:N134"/>
    <mergeCell ref="M135:N135"/>
    <mergeCell ref="M136:N136"/>
    <mergeCell ref="M137:N137"/>
    <mergeCell ref="M138:N138"/>
    <mergeCell ref="M139:N139"/>
    <mergeCell ref="M110:N110"/>
    <mergeCell ref="M111:N111"/>
    <mergeCell ref="M112:N112"/>
    <mergeCell ref="M113:N113"/>
    <mergeCell ref="M132:N132"/>
    <mergeCell ref="M133:N133"/>
    <mergeCell ref="M104:N104"/>
    <mergeCell ref="M105:N105"/>
    <mergeCell ref="M106:N106"/>
    <mergeCell ref="M107:N107"/>
    <mergeCell ref="M108:N108"/>
    <mergeCell ref="M109:N109"/>
    <mergeCell ref="M130:N130"/>
    <mergeCell ref="M131:N131"/>
    <mergeCell ref="M98:N98"/>
    <mergeCell ref="M99:N99"/>
    <mergeCell ref="M100:N100"/>
    <mergeCell ref="M101:N101"/>
    <mergeCell ref="M102:N102"/>
    <mergeCell ref="M103:N103"/>
    <mergeCell ref="M92:N92"/>
    <mergeCell ref="M93:N93"/>
    <mergeCell ref="M94:N94"/>
    <mergeCell ref="M95:N95"/>
    <mergeCell ref="M96:N96"/>
    <mergeCell ref="M97:N97"/>
    <mergeCell ref="M84:N84"/>
    <mergeCell ref="M85:N85"/>
    <mergeCell ref="M88:N88"/>
    <mergeCell ref="M89:N89"/>
    <mergeCell ref="M90:N90"/>
    <mergeCell ref="M91:N91"/>
    <mergeCell ref="B143:L143"/>
    <mergeCell ref="B144:L144"/>
    <mergeCell ref="M76:N76"/>
    <mergeCell ref="M77:N77"/>
    <mergeCell ref="M78:N78"/>
    <mergeCell ref="M79:N79"/>
    <mergeCell ref="M80:N80"/>
    <mergeCell ref="M81:N81"/>
    <mergeCell ref="M82:N82"/>
    <mergeCell ref="M83:N83"/>
    <mergeCell ref="B134:L134"/>
    <mergeCell ref="B135:L135"/>
    <mergeCell ref="B136:L136"/>
    <mergeCell ref="B137:L137"/>
    <mergeCell ref="B138:L138"/>
    <mergeCell ref="B139:L139"/>
    <mergeCell ref="B110:L110"/>
    <mergeCell ref="B111:L111"/>
    <mergeCell ref="B112:L112"/>
    <mergeCell ref="B113:L113"/>
    <mergeCell ref="B132:L132"/>
    <mergeCell ref="B133:L133"/>
    <mergeCell ref="B104:L104"/>
    <mergeCell ref="B105:L105"/>
    <mergeCell ref="B106:L106"/>
    <mergeCell ref="B107:L107"/>
    <mergeCell ref="B108:L108"/>
    <mergeCell ref="B109:L109"/>
    <mergeCell ref="B115:L115"/>
    <mergeCell ref="B116:L116"/>
    <mergeCell ref="B117:L117"/>
    <mergeCell ref="B118:L118"/>
    <mergeCell ref="B119:L119"/>
    <mergeCell ref="B120:L120"/>
    <mergeCell ref="B121:L121"/>
    <mergeCell ref="B122:L122"/>
    <mergeCell ref="B123:L123"/>
    <mergeCell ref="B124:L124"/>
    <mergeCell ref="B125:L125"/>
    <mergeCell ref="B126:L126"/>
    <mergeCell ref="B127:L127"/>
    <mergeCell ref="B128:L128"/>
    <mergeCell ref="B98:L98"/>
    <mergeCell ref="B99:L99"/>
    <mergeCell ref="B100:L100"/>
    <mergeCell ref="B101:L101"/>
    <mergeCell ref="B102:L102"/>
    <mergeCell ref="B103:L103"/>
    <mergeCell ref="B92:L92"/>
    <mergeCell ref="B93:L93"/>
    <mergeCell ref="B94:L94"/>
    <mergeCell ref="B95:L95"/>
    <mergeCell ref="B96:L96"/>
    <mergeCell ref="B97:L97"/>
    <mergeCell ref="B84:L84"/>
    <mergeCell ref="B85:L85"/>
    <mergeCell ref="B88:L88"/>
    <mergeCell ref="B89:L89"/>
    <mergeCell ref="B90:L90"/>
    <mergeCell ref="B91:L91"/>
    <mergeCell ref="B78:L78"/>
    <mergeCell ref="B79:L79"/>
    <mergeCell ref="B80:L80"/>
    <mergeCell ref="B81:L81"/>
    <mergeCell ref="B82:L82"/>
    <mergeCell ref="B83:L83"/>
    <mergeCell ref="M70:N70"/>
    <mergeCell ref="M71:N71"/>
    <mergeCell ref="B76:L76"/>
    <mergeCell ref="B77:L77"/>
    <mergeCell ref="B75:Q75"/>
    <mergeCell ref="B70:L70"/>
    <mergeCell ref="B71:L71"/>
    <mergeCell ref="B72:L72"/>
    <mergeCell ref="B73:L73"/>
    <mergeCell ref="B74:L74"/>
    <mergeCell ref="O70:Q70"/>
    <mergeCell ref="O71:Q71"/>
    <mergeCell ref="M73:N73"/>
    <mergeCell ref="O73:Q73"/>
    <mergeCell ref="O74:Q74"/>
    <mergeCell ref="M74:N74"/>
    <mergeCell ref="M72:N72"/>
    <mergeCell ref="A54:R56"/>
    <mergeCell ref="A58:R58"/>
    <mergeCell ref="A59:R59"/>
    <mergeCell ref="O61:Q61"/>
    <mergeCell ref="M61:N61"/>
    <mergeCell ref="O63:Q63"/>
    <mergeCell ref="M67:N67"/>
    <mergeCell ref="O65:Q65"/>
    <mergeCell ref="O66:Q66"/>
    <mergeCell ref="O67:Q67"/>
    <mergeCell ref="O68:Q68"/>
    <mergeCell ref="O69:Q69"/>
    <mergeCell ref="M68:N68"/>
    <mergeCell ref="M69:N69"/>
    <mergeCell ref="A1:R3"/>
    <mergeCell ref="A5:R5"/>
    <mergeCell ref="A6:R6"/>
    <mergeCell ref="B114:L114"/>
    <mergeCell ref="O114:Q114"/>
    <mergeCell ref="B63:L63"/>
    <mergeCell ref="B67:L67"/>
    <mergeCell ref="B66:L66"/>
    <mergeCell ref="B65:L65"/>
    <mergeCell ref="B64:L64"/>
    <mergeCell ref="M65:N65"/>
    <mergeCell ref="M66:N66"/>
    <mergeCell ref="B62:Q62"/>
    <mergeCell ref="B61:L61"/>
    <mergeCell ref="M63:N63"/>
    <mergeCell ref="M64:N64"/>
    <mergeCell ref="O64:Q64"/>
    <mergeCell ref="B68:L68"/>
    <mergeCell ref="B69:L69"/>
    <mergeCell ref="O72:Q72"/>
    <mergeCell ref="O127:Q127"/>
    <mergeCell ref="O128:Q128"/>
    <mergeCell ref="O129:Q129"/>
    <mergeCell ref="O130:Q130"/>
    <mergeCell ref="O131:Q131"/>
    <mergeCell ref="B129:L129"/>
    <mergeCell ref="B130:L130"/>
    <mergeCell ref="B131:L131"/>
    <mergeCell ref="M114:N114"/>
    <mergeCell ref="M115:N115"/>
    <mergeCell ref="M116:N116"/>
    <mergeCell ref="M117:N117"/>
    <mergeCell ref="M118:N118"/>
    <mergeCell ref="M119:N119"/>
    <mergeCell ref="M120:N120"/>
    <mergeCell ref="M121:N121"/>
    <mergeCell ref="M122:N122"/>
    <mergeCell ref="M123:N123"/>
    <mergeCell ref="M124:N124"/>
    <mergeCell ref="M125:N125"/>
    <mergeCell ref="M126:N126"/>
    <mergeCell ref="M127:N127"/>
    <mergeCell ref="M128:N128"/>
    <mergeCell ref="M129:N129"/>
  </mergeCells>
  <pageMargins left="0.25" right="0.25" top="0.75" bottom="0.75" header="0.3" footer="0.3"/>
  <pageSetup paperSize="9" scale="93" fitToHeight="0"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7"/>
  <sheetViews>
    <sheetView tabSelected="1" zoomScaleNormal="100" workbookViewId="0">
      <selection activeCell="C21" sqref="C21:E21"/>
    </sheetView>
  </sheetViews>
  <sheetFormatPr baseColWidth="10" defaultColWidth="0" defaultRowHeight="15" zeroHeight="1" x14ac:dyDescent="0.25"/>
  <cols>
    <col min="1" max="1" width="8.42578125" style="2" customWidth="1"/>
    <col min="2" max="2" width="15.5703125" customWidth="1"/>
    <col min="3" max="5" width="19.28515625" customWidth="1"/>
    <col min="6" max="6" width="11.42578125" customWidth="1"/>
    <col min="7" max="16384" width="11.42578125" hidden="1"/>
  </cols>
  <sheetData>
    <row r="1" spans="1:6" x14ac:dyDescent="0.25">
      <c r="B1" s="2"/>
      <c r="C1" s="2"/>
      <c r="D1" s="2"/>
      <c r="E1" s="2"/>
      <c r="F1" s="2"/>
    </row>
    <row r="2" spans="1:6" x14ac:dyDescent="0.25">
      <c r="B2" s="2"/>
      <c r="C2" s="2"/>
      <c r="D2" s="2"/>
      <c r="E2" s="2"/>
      <c r="F2" s="2"/>
    </row>
    <row r="3" spans="1:6" x14ac:dyDescent="0.25">
      <c r="B3" s="2"/>
      <c r="C3" s="2"/>
      <c r="D3" s="2"/>
      <c r="E3" s="2"/>
      <c r="F3" s="2"/>
    </row>
    <row r="4" spans="1:6" x14ac:dyDescent="0.25">
      <c r="B4" s="2"/>
      <c r="C4" s="2"/>
      <c r="D4" s="2"/>
      <c r="E4" s="2"/>
      <c r="F4" s="2"/>
    </row>
    <row r="5" spans="1:6" x14ac:dyDescent="0.25">
      <c r="B5" s="2"/>
      <c r="C5" s="2"/>
      <c r="D5" s="2"/>
      <c r="E5" s="2"/>
      <c r="F5" s="2"/>
    </row>
    <row r="6" spans="1:6" x14ac:dyDescent="0.25">
      <c r="B6" s="2"/>
      <c r="C6" s="2"/>
      <c r="D6" s="2"/>
      <c r="E6" s="2"/>
      <c r="F6" s="2"/>
    </row>
    <row r="7" spans="1:6" x14ac:dyDescent="0.25">
      <c r="B7" s="2"/>
      <c r="C7" s="2"/>
      <c r="D7" s="2"/>
      <c r="E7" s="2"/>
      <c r="F7" s="2"/>
    </row>
    <row r="8" spans="1:6" x14ac:dyDescent="0.25">
      <c r="B8" s="2"/>
      <c r="C8" s="2"/>
      <c r="D8" s="2"/>
      <c r="E8" s="2"/>
      <c r="F8" s="2"/>
    </row>
    <row r="9" spans="1:6" x14ac:dyDescent="0.25">
      <c r="B9" s="2"/>
      <c r="C9" s="2"/>
      <c r="D9" s="2"/>
      <c r="E9" s="2"/>
      <c r="F9" s="2"/>
    </row>
    <row r="10" spans="1:6" ht="23.25" x14ac:dyDescent="0.35">
      <c r="A10" s="351" t="s">
        <v>0</v>
      </c>
      <c r="B10" s="351"/>
      <c r="C10" s="351"/>
      <c r="D10" s="351"/>
      <c r="E10" s="351"/>
      <c r="F10" s="351"/>
    </row>
    <row r="11" spans="1:6" x14ac:dyDescent="0.25">
      <c r="B11" s="2"/>
      <c r="C11" s="2"/>
      <c r="D11" s="2"/>
      <c r="E11" s="2"/>
      <c r="F11" s="2"/>
    </row>
    <row r="12" spans="1:6" ht="18.75" x14ac:dyDescent="0.3">
      <c r="A12" s="352" t="s">
        <v>642</v>
      </c>
      <c r="B12" s="352"/>
      <c r="C12" s="352"/>
      <c r="D12" s="352"/>
      <c r="E12" s="352"/>
      <c r="F12" s="352"/>
    </row>
    <row r="13" spans="1:6" ht="15.75" x14ac:dyDescent="0.25">
      <c r="B13" s="2"/>
      <c r="C13" s="3"/>
      <c r="D13" s="3"/>
      <c r="E13" s="3"/>
      <c r="F13" s="2"/>
    </row>
    <row r="14" spans="1:6" ht="15.75" x14ac:dyDescent="0.25">
      <c r="B14" s="2"/>
      <c r="C14" s="3"/>
      <c r="D14" s="3"/>
      <c r="E14" s="3"/>
      <c r="F14" s="2"/>
    </row>
    <row r="15" spans="1:6" x14ac:dyDescent="0.25">
      <c r="B15" s="2"/>
      <c r="C15" s="2"/>
      <c r="D15" s="2"/>
      <c r="E15" s="2"/>
      <c r="F15" s="2"/>
    </row>
    <row r="16" spans="1:6" x14ac:dyDescent="0.25">
      <c r="B16" s="2"/>
      <c r="C16" s="2"/>
      <c r="D16" s="2"/>
      <c r="E16" s="2"/>
      <c r="F16" s="2"/>
    </row>
    <row r="17" spans="1:6" ht="15.75" x14ac:dyDescent="0.25">
      <c r="A17" s="34"/>
      <c r="B17" s="109"/>
      <c r="C17" s="356"/>
      <c r="D17" s="356"/>
      <c r="E17" s="356"/>
      <c r="F17" s="2"/>
    </row>
    <row r="18" spans="1:6" ht="15.75" x14ac:dyDescent="0.25">
      <c r="A18" s="34"/>
      <c r="B18" s="109"/>
      <c r="C18" s="34"/>
      <c r="D18" s="34"/>
      <c r="E18" s="34"/>
      <c r="F18" s="2"/>
    </row>
    <row r="19" spans="1:6" ht="15.75" x14ac:dyDescent="0.25">
      <c r="A19" s="34"/>
      <c r="B19" s="109"/>
      <c r="C19" s="356"/>
      <c r="D19" s="356"/>
      <c r="E19" s="356"/>
      <c r="F19" s="2"/>
    </row>
    <row r="20" spans="1:6" ht="15.75" x14ac:dyDescent="0.25">
      <c r="B20" s="24"/>
      <c r="C20" s="2"/>
      <c r="D20" s="2"/>
      <c r="E20" s="2"/>
      <c r="F20" s="2"/>
    </row>
    <row r="21" spans="1:6" ht="15.75" x14ac:dyDescent="0.25">
      <c r="A21" s="349" t="s">
        <v>601</v>
      </c>
      <c r="B21" s="350"/>
      <c r="C21" s="353" t="s">
        <v>604</v>
      </c>
      <c r="D21" s="354"/>
      <c r="E21" s="355"/>
      <c r="F21" s="2"/>
    </row>
    <row r="22" spans="1:6" ht="15.75" x14ac:dyDescent="0.25">
      <c r="A22" s="349" t="s">
        <v>602</v>
      </c>
      <c r="B22" s="350"/>
      <c r="C22" s="353" t="s">
        <v>604</v>
      </c>
      <c r="D22" s="354"/>
      <c r="E22" s="355"/>
      <c r="F22" s="2"/>
    </row>
    <row r="23" spans="1:6" ht="15.75" x14ac:dyDescent="0.25">
      <c r="A23" s="349" t="s">
        <v>603</v>
      </c>
      <c r="B23" s="350"/>
      <c r="C23" s="353" t="s">
        <v>604</v>
      </c>
      <c r="D23" s="354"/>
      <c r="E23" s="355"/>
      <c r="F23" s="2"/>
    </row>
    <row r="24" spans="1:6" x14ac:dyDescent="0.25">
      <c r="B24" s="2"/>
      <c r="C24" s="2"/>
      <c r="D24" s="2"/>
      <c r="E24" s="2"/>
      <c r="F24" s="2"/>
    </row>
    <row r="25" spans="1:6" ht="116.25" customHeight="1" x14ac:dyDescent="0.25">
      <c r="B25" s="2"/>
      <c r="C25" s="2"/>
      <c r="D25" s="2"/>
      <c r="E25" s="2"/>
      <c r="F25" s="2"/>
    </row>
    <row r="26" spans="1:6" ht="26.25" x14ac:dyDescent="0.4">
      <c r="A26" s="348" t="s">
        <v>243</v>
      </c>
      <c r="B26" s="348"/>
      <c r="C26" s="348"/>
      <c r="D26" s="348"/>
      <c r="E26" s="348"/>
      <c r="F26" s="348"/>
    </row>
    <row r="27" spans="1:6" x14ac:dyDescent="0.25">
      <c r="A27" s="347" t="s">
        <v>376</v>
      </c>
      <c r="B27" s="347"/>
      <c r="C27" s="347"/>
      <c r="D27" s="347"/>
      <c r="E27" s="347"/>
      <c r="F27" s="347"/>
    </row>
    <row r="28" spans="1:6" ht="20.25" customHeight="1" x14ac:dyDescent="0.25">
      <c r="A28" s="45"/>
      <c r="B28" s="45"/>
      <c r="C28" s="45"/>
      <c r="D28" s="45"/>
      <c r="E28" s="45"/>
      <c r="F28" s="45"/>
    </row>
    <row r="29" spans="1:6" x14ac:dyDescent="0.25">
      <c r="A29" s="45"/>
      <c r="B29" s="45" t="s">
        <v>237</v>
      </c>
      <c r="C29" s="45"/>
      <c r="D29" s="96">
        <f>SUM(D31:D37)</f>
        <v>0</v>
      </c>
      <c r="E29" s="45"/>
      <c r="F29" s="45"/>
    </row>
    <row r="30" spans="1:6" ht="9" customHeight="1" x14ac:dyDescent="0.25">
      <c r="A30" s="45"/>
      <c r="B30" s="45"/>
      <c r="C30" s="45"/>
      <c r="D30" s="45"/>
      <c r="E30" s="45"/>
      <c r="F30" s="45"/>
    </row>
    <row r="31" spans="1:6" x14ac:dyDescent="0.25">
      <c r="A31" s="45"/>
      <c r="B31" s="97"/>
      <c r="C31" s="97" t="s">
        <v>239</v>
      </c>
      <c r="D31" s="41">
        <f>SUM('AFGSU 1'!C30:W30)</f>
        <v>0</v>
      </c>
      <c r="E31" s="45"/>
      <c r="F31" s="45"/>
    </row>
    <row r="32" spans="1:6" ht="3.75" customHeight="1" x14ac:dyDescent="0.25">
      <c r="A32" s="45"/>
      <c r="B32" s="97"/>
      <c r="C32" s="97"/>
      <c r="D32" s="45"/>
      <c r="E32" s="45"/>
      <c r="F32" s="45"/>
    </row>
    <row r="33" spans="1:6" x14ac:dyDescent="0.25">
      <c r="A33" s="45"/>
      <c r="B33" s="97"/>
      <c r="C33" s="97" t="s">
        <v>240</v>
      </c>
      <c r="D33" s="41">
        <f>SUM('AFGSU 2'!C30:W30)</f>
        <v>0</v>
      </c>
      <c r="E33" s="45"/>
      <c r="F33" s="45"/>
    </row>
    <row r="34" spans="1:6" ht="3.75" customHeight="1" x14ac:dyDescent="0.25">
      <c r="A34" s="45"/>
      <c r="B34" s="97"/>
      <c r="C34" s="97"/>
      <c r="D34" s="45"/>
      <c r="E34" s="45"/>
      <c r="F34" s="45"/>
    </row>
    <row r="35" spans="1:6" x14ac:dyDescent="0.25">
      <c r="A35" s="45"/>
      <c r="B35" s="97"/>
      <c r="C35" s="97" t="s">
        <v>241</v>
      </c>
      <c r="D35" s="41">
        <f>SUM('AFGSU SSE'!C41:AT41)</f>
        <v>0</v>
      </c>
      <c r="E35" s="45"/>
      <c r="F35" s="45"/>
    </row>
    <row r="36" spans="1:6" ht="3.75" customHeight="1" x14ac:dyDescent="0.25">
      <c r="A36" s="45"/>
      <c r="B36" s="97"/>
      <c r="C36" s="97"/>
      <c r="D36" s="45"/>
      <c r="E36" s="45"/>
      <c r="F36" s="45"/>
    </row>
    <row r="37" spans="1:6" x14ac:dyDescent="0.25">
      <c r="A37" s="45"/>
      <c r="B37" s="97"/>
      <c r="C37" s="97" t="s">
        <v>242</v>
      </c>
      <c r="D37" s="41">
        <f>SUM(Autres!E59,Pédagogie!D38,Réglementées!D50)</f>
        <v>0</v>
      </c>
      <c r="E37" s="45"/>
      <c r="F37" s="45"/>
    </row>
    <row r="38" spans="1:6" x14ac:dyDescent="0.25">
      <c r="A38" s="45"/>
      <c r="B38" s="45"/>
      <c r="C38" s="45"/>
      <c r="D38" s="45"/>
      <c r="E38" s="45"/>
      <c r="F38" s="45"/>
    </row>
    <row r="39" spans="1:6" x14ac:dyDescent="0.25">
      <c r="A39" s="45"/>
      <c r="B39" s="45"/>
      <c r="C39" s="45"/>
      <c r="D39" s="45"/>
      <c r="E39" s="45"/>
      <c r="F39" s="45"/>
    </row>
    <row r="40" spans="1:6" x14ac:dyDescent="0.25">
      <c r="A40" s="45"/>
      <c r="B40" s="45" t="s">
        <v>238</v>
      </c>
      <c r="C40" s="45"/>
      <c r="D40" s="96">
        <f>SUM(Listes!J3:J29)</f>
        <v>0</v>
      </c>
      <c r="E40" s="45"/>
      <c r="F40" s="45"/>
    </row>
    <row r="41" spans="1:6" x14ac:dyDescent="0.25">
      <c r="A41" s="45"/>
      <c r="B41" s="45"/>
      <c r="C41" s="45"/>
      <c r="D41" s="45"/>
      <c r="E41" s="45"/>
      <c r="F41" s="45"/>
    </row>
    <row r="42" spans="1:6" x14ac:dyDescent="0.25">
      <c r="B42" s="2"/>
      <c r="C42" s="2"/>
      <c r="D42" s="2"/>
      <c r="E42" s="2"/>
      <c r="F42" s="2"/>
    </row>
    <row r="43" spans="1:6" x14ac:dyDescent="0.25">
      <c r="B43" s="2"/>
      <c r="C43" s="2"/>
      <c r="D43" s="2"/>
      <c r="E43" s="2"/>
      <c r="F43" s="2"/>
    </row>
    <row r="44" spans="1:6" hidden="1" x14ac:dyDescent="0.25">
      <c r="B44" s="2"/>
      <c r="C44" s="2"/>
      <c r="D44" s="2"/>
      <c r="E44" s="2"/>
      <c r="F44" s="2"/>
    </row>
    <row r="45" spans="1:6" hidden="1" x14ac:dyDescent="0.25">
      <c r="B45" s="2"/>
      <c r="C45" s="2"/>
      <c r="D45" s="2"/>
      <c r="E45" s="2"/>
      <c r="F45" s="2"/>
    </row>
    <row r="46" spans="1:6" hidden="1" x14ac:dyDescent="0.25">
      <c r="B46" s="2"/>
      <c r="C46" s="2"/>
      <c r="D46" s="2"/>
      <c r="E46" s="2"/>
      <c r="F46" s="2"/>
    </row>
    <row r="47" spans="1:6" hidden="1" x14ac:dyDescent="0.25">
      <c r="B47" s="2"/>
      <c r="C47" s="2"/>
      <c r="D47" s="2"/>
      <c r="E47" s="2"/>
      <c r="F47" s="2"/>
    </row>
    <row r="48" spans="1:6" hidden="1" x14ac:dyDescent="0.25">
      <c r="B48" s="2"/>
      <c r="C48" s="2"/>
      <c r="D48" s="2"/>
      <c r="E48" s="2"/>
      <c r="F48" s="2"/>
    </row>
    <row r="49" spans="2:6" ht="15" hidden="1" customHeight="1" x14ac:dyDescent="0.25">
      <c r="B49" s="2"/>
      <c r="C49" s="2"/>
      <c r="D49" s="2"/>
      <c r="E49" s="346"/>
      <c r="F49" s="346"/>
    </row>
    <row r="50" spans="2:6" hidden="1" x14ac:dyDescent="0.25">
      <c r="B50" s="2"/>
      <c r="C50" s="2"/>
      <c r="D50" s="2"/>
      <c r="E50" s="2"/>
      <c r="F50" s="2"/>
    </row>
    <row r="51" spans="2:6" hidden="1" x14ac:dyDescent="0.25"/>
    <row r="52" spans="2:6" hidden="1" x14ac:dyDescent="0.25"/>
    <row r="53" spans="2:6" hidden="1" x14ac:dyDescent="0.25"/>
    <row r="54" spans="2:6" hidden="1" x14ac:dyDescent="0.25"/>
    <row r="55" spans="2:6" hidden="1" x14ac:dyDescent="0.25"/>
    <row r="56" spans="2:6" hidden="1" x14ac:dyDescent="0.25"/>
    <row r="57" spans="2:6" hidden="1" x14ac:dyDescent="0.25"/>
  </sheetData>
  <sheetProtection algorithmName="SHA-512" hashValue="VmHdKr9F/oYdnTnVI1/rx8bRTxlJd7uahiN3i2j1eVcNkEWZmtvn6eHU8CaVF/hItFW2ZPTmrMJdRJcdeU5Afw==" saltValue="e2InDwvWeRjcQosn+g11ZQ==" spinCount="100000" sheet="1" selectLockedCells="1"/>
  <mergeCells count="13">
    <mergeCell ref="E49:F49"/>
    <mergeCell ref="A27:F27"/>
    <mergeCell ref="A26:F26"/>
    <mergeCell ref="A21:B21"/>
    <mergeCell ref="A10:F10"/>
    <mergeCell ref="A12:F12"/>
    <mergeCell ref="C21:E21"/>
    <mergeCell ref="C19:E19"/>
    <mergeCell ref="C17:E17"/>
    <mergeCell ref="A22:B22"/>
    <mergeCell ref="C22:E22"/>
    <mergeCell ref="A23:B23"/>
    <mergeCell ref="C23:E23"/>
  </mergeCells>
  <dataValidations count="2">
    <dataValidation showErrorMessage="1" errorTitle="Saisie non valide" error="Sélectionnez une région dans la liste déroulante" sqref="C17:E17"/>
    <dataValidation showErrorMessage="1" errorTitle="Saisie non valide" error="Sélectionnez une ville dans la liste déroulante" sqref="C19:E19"/>
  </dataValidations>
  <pageMargins left="0.7" right="0.7" top="0.75" bottom="0.75" header="0.3" footer="0.3"/>
  <pageSetup paperSize="9" scale="98" orientation="portrait" r:id="rId1"/>
  <drawing r:id="rId2"/>
  <extLst>
    <ext xmlns:x14="http://schemas.microsoft.com/office/spreadsheetml/2009/9/main" uri="{CCE6A557-97BC-4b89-ADB6-D9C93CAAB3DF}">
      <x14:dataValidations xmlns:xm="http://schemas.microsoft.com/office/excel/2006/main" count="3">
        <x14:dataValidation type="list" showErrorMessage="1" errorTitle="Saisie non valide" error="Sélectionnez un CESU dans la liste déroulante">
          <x14:formula1>
            <xm:f>Listes!$N$1:$N$106</xm:f>
          </x14:formula1>
          <xm:sqref>C21:E21</xm:sqref>
        </x14:dataValidation>
        <x14:dataValidation type="list" showErrorMessage="1" errorTitle="Saisie non valide" error="Sélectionnez un CESU dans la liste déroulante">
          <x14:formula1>
            <xm:f>Listes!$A$1:$A$15</xm:f>
          </x14:formula1>
          <xm:sqref>C22:E22</xm:sqref>
        </x14:dataValidation>
        <x14:dataValidation type="list" showErrorMessage="1" errorTitle="Saisie non valide" error="Sélectionnez un CESU dans la liste déroulante">
          <x14:formula1>
            <xm:f>Listes!$C$1:$C$106</xm:f>
          </x14:formula1>
          <xm:sqref>C23:E23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workbookViewId="0">
      <selection activeCell="D8" sqref="D8"/>
    </sheetView>
  </sheetViews>
  <sheetFormatPr baseColWidth="10" defaultColWidth="0" defaultRowHeight="15" zeroHeight="1" x14ac:dyDescent="0.25"/>
  <cols>
    <col min="1" max="1" width="7.5703125" style="1" customWidth="1"/>
    <col min="2" max="2" width="60.42578125" style="1" customWidth="1"/>
    <col min="3" max="3" width="1.28515625" style="1" customWidth="1"/>
    <col min="4" max="4" width="3.5703125" style="1" customWidth="1"/>
    <col min="5" max="5" width="3.85546875" style="1" customWidth="1"/>
    <col min="6" max="6" width="4.5703125" style="1" bestFit="1" customWidth="1"/>
    <col min="7" max="7" width="5.5703125" style="1" customWidth="1"/>
    <col min="8" max="10" width="11.42578125" style="1" hidden="1" customWidth="1"/>
    <col min="11" max="11" width="34.5703125" style="10" hidden="1" customWidth="1"/>
    <col min="12" max="12" width="19.5703125" style="10" hidden="1" customWidth="1"/>
    <col min="13" max="13" width="19.42578125" style="10" hidden="1" customWidth="1"/>
    <col min="14" max="16384" width="11.42578125" style="1" hidden="1"/>
  </cols>
  <sheetData>
    <row r="1" spans="1:13" s="8" customFormat="1" ht="21" x14ac:dyDescent="0.35">
      <c r="A1" s="357" t="str">
        <f>(Identité!C21)</f>
        <v>à renseigner</v>
      </c>
      <c r="B1" s="357"/>
      <c r="C1" s="357"/>
      <c r="D1" s="116"/>
      <c r="E1" s="116"/>
      <c r="F1" s="116"/>
      <c r="G1" s="116"/>
    </row>
    <row r="2" spans="1:13" x14ac:dyDescent="0.25">
      <c r="A2" s="17"/>
      <c r="B2" s="115"/>
      <c r="C2" s="115"/>
      <c r="D2" s="9"/>
      <c r="E2" s="9"/>
      <c r="F2" s="9"/>
      <c r="G2" s="9"/>
    </row>
    <row r="3" spans="1:13" ht="46.5" customHeight="1" x14ac:dyDescent="0.25">
      <c r="A3" s="358" t="s">
        <v>647</v>
      </c>
      <c r="B3" s="358"/>
      <c r="C3" s="358"/>
      <c r="D3" s="358"/>
      <c r="E3" s="358"/>
      <c r="F3" s="358"/>
      <c r="G3" s="358"/>
    </row>
    <row r="4" spans="1:13" ht="35.25" customHeight="1" x14ac:dyDescent="0.25">
      <c r="A4" s="17"/>
      <c r="B4" s="115"/>
      <c r="C4" s="115"/>
      <c r="D4" s="9"/>
      <c r="E4" s="9"/>
      <c r="F4" s="9"/>
      <c r="G4" s="9"/>
    </row>
    <row r="5" spans="1:13" ht="33.75" customHeight="1" x14ac:dyDescent="0.25">
      <c r="A5" s="360" t="s">
        <v>126</v>
      </c>
      <c r="B5" s="360"/>
      <c r="C5" s="360"/>
      <c r="D5" s="360"/>
      <c r="E5" s="360"/>
      <c r="F5" s="360"/>
      <c r="G5" s="9"/>
    </row>
    <row r="6" spans="1:13" s="13" customFormat="1" x14ac:dyDescent="0.25">
      <c r="A6" s="9"/>
      <c r="B6" s="11"/>
      <c r="C6" s="11"/>
      <c r="D6" s="12" t="s">
        <v>129</v>
      </c>
      <c r="E6" s="12"/>
      <c r="F6" s="12" t="s">
        <v>128</v>
      </c>
      <c r="G6" s="9"/>
      <c r="K6" s="14"/>
      <c r="L6" s="14"/>
      <c r="M6" s="14"/>
    </row>
    <row r="7" spans="1:13" s="13" customFormat="1" ht="7.5" customHeight="1" x14ac:dyDescent="0.25">
      <c r="A7" s="9"/>
      <c r="B7" s="12"/>
      <c r="C7" s="12"/>
      <c r="D7" s="12"/>
      <c r="E7" s="12"/>
      <c r="F7" s="12"/>
      <c r="G7" s="9"/>
      <c r="K7" s="14"/>
      <c r="L7" s="14"/>
      <c r="M7" s="14"/>
    </row>
    <row r="8" spans="1:13" s="13" customFormat="1" x14ac:dyDescent="0.25">
      <c r="A8" s="9"/>
      <c r="B8" s="18" t="s">
        <v>168</v>
      </c>
      <c r="C8" s="18"/>
      <c r="D8" s="117">
        <v>0</v>
      </c>
      <c r="E8" s="19"/>
      <c r="F8" s="119">
        <v>0</v>
      </c>
      <c r="G8" s="9"/>
      <c r="K8" s="14"/>
      <c r="L8" s="14"/>
      <c r="M8" s="14"/>
    </row>
    <row r="9" spans="1:13" s="13" customFormat="1" ht="7.5" customHeight="1" x14ac:dyDescent="0.25">
      <c r="A9" s="9"/>
      <c r="B9" s="6"/>
      <c r="C9" s="6"/>
      <c r="D9" s="7"/>
      <c r="E9" s="7"/>
      <c r="F9" s="7"/>
      <c r="G9" s="9"/>
      <c r="K9" s="14"/>
      <c r="L9" s="14"/>
      <c r="M9" s="14"/>
    </row>
    <row r="10" spans="1:13" s="13" customFormat="1" x14ac:dyDescent="0.25">
      <c r="A10" s="9"/>
      <c r="B10" s="18" t="s">
        <v>169</v>
      </c>
      <c r="C10" s="18"/>
      <c r="D10" s="117">
        <v>0</v>
      </c>
      <c r="E10" s="19"/>
      <c r="F10" s="119">
        <v>0</v>
      </c>
      <c r="G10" s="9"/>
      <c r="K10" s="14"/>
      <c r="L10" s="14"/>
      <c r="M10" s="14"/>
    </row>
    <row r="11" spans="1:13" s="13" customFormat="1" ht="7.5" customHeight="1" x14ac:dyDescent="0.25">
      <c r="A11" s="9"/>
      <c r="B11" s="6"/>
      <c r="C11" s="6"/>
      <c r="D11" s="7"/>
      <c r="E11" s="7"/>
      <c r="F11" s="7"/>
      <c r="G11" s="9"/>
      <c r="K11" s="14"/>
      <c r="L11" s="14"/>
      <c r="M11" s="14"/>
    </row>
    <row r="12" spans="1:13" s="13" customFormat="1" x14ac:dyDescent="0.25">
      <c r="A12" s="9"/>
      <c r="B12" s="18" t="s">
        <v>170</v>
      </c>
      <c r="C12" s="18"/>
      <c r="D12" s="117">
        <v>0</v>
      </c>
      <c r="E12" s="19"/>
      <c r="F12" s="119">
        <v>0</v>
      </c>
      <c r="G12" s="9"/>
      <c r="K12" s="14"/>
      <c r="L12" s="14"/>
      <c r="M12" s="14"/>
    </row>
    <row r="13" spans="1:13" s="13" customFormat="1" ht="7.5" customHeight="1" x14ac:dyDescent="0.25">
      <c r="A13" s="9"/>
      <c r="B13" s="6"/>
      <c r="C13" s="6"/>
      <c r="D13" s="7"/>
      <c r="E13" s="7"/>
      <c r="F13" s="7"/>
      <c r="G13" s="9"/>
      <c r="K13" s="14"/>
      <c r="L13" s="14"/>
      <c r="M13" s="14"/>
    </row>
    <row r="14" spans="1:13" s="13" customFormat="1" x14ac:dyDescent="0.25">
      <c r="A14" s="9"/>
      <c r="B14" s="18" t="s">
        <v>171</v>
      </c>
      <c r="C14" s="18"/>
      <c r="D14" s="117">
        <v>0</v>
      </c>
      <c r="E14" s="19"/>
      <c r="F14" s="119">
        <v>0</v>
      </c>
      <c r="G14" s="9"/>
      <c r="K14" s="14"/>
      <c r="L14" s="14"/>
      <c r="M14" s="14"/>
    </row>
    <row r="15" spans="1:13" s="13" customFormat="1" ht="7.5" customHeight="1" x14ac:dyDescent="0.25">
      <c r="A15" s="9"/>
      <c r="B15" s="6"/>
      <c r="C15" s="6"/>
      <c r="D15" s="7"/>
      <c r="E15" s="7"/>
      <c r="F15" s="7"/>
      <c r="G15" s="9"/>
      <c r="K15" s="14"/>
      <c r="L15" s="14"/>
      <c r="M15" s="14"/>
    </row>
    <row r="16" spans="1:13" s="13" customFormat="1" x14ac:dyDescent="0.25">
      <c r="A16" s="9"/>
      <c r="B16" s="18" t="s">
        <v>172</v>
      </c>
      <c r="C16" s="18"/>
      <c r="D16" s="118">
        <v>0</v>
      </c>
      <c r="E16" s="19"/>
      <c r="F16" s="119">
        <v>0</v>
      </c>
      <c r="G16" s="9"/>
      <c r="K16" s="14"/>
      <c r="L16" s="14"/>
      <c r="M16" s="14"/>
    </row>
    <row r="17" spans="1:13" s="13" customFormat="1" ht="7.5" customHeight="1" x14ac:dyDescent="0.25">
      <c r="A17" s="9"/>
      <c r="B17" s="6"/>
      <c r="C17" s="6"/>
      <c r="D17" s="7"/>
      <c r="E17" s="7"/>
      <c r="F17" s="7"/>
      <c r="G17" s="9"/>
      <c r="K17" s="14"/>
      <c r="L17" s="14"/>
      <c r="M17" s="14"/>
    </row>
    <row r="18" spans="1:13" s="13" customFormat="1" x14ac:dyDescent="0.25">
      <c r="A18" s="9"/>
      <c r="B18" s="18" t="s">
        <v>173</v>
      </c>
      <c r="C18" s="18"/>
      <c r="D18" s="117">
        <v>0</v>
      </c>
      <c r="E18" s="19"/>
      <c r="F18" s="19"/>
      <c r="G18" s="9"/>
      <c r="K18" s="14"/>
      <c r="L18" s="14"/>
      <c r="M18" s="14"/>
    </row>
    <row r="19" spans="1:13" s="13" customFormat="1" ht="7.5" customHeight="1" x14ac:dyDescent="0.25">
      <c r="A19" s="9"/>
      <c r="B19" s="6"/>
      <c r="C19" s="6"/>
      <c r="D19" s="7"/>
      <c r="E19" s="7"/>
      <c r="F19" s="7"/>
      <c r="G19" s="9"/>
      <c r="K19" s="14"/>
      <c r="L19" s="14"/>
      <c r="M19" s="14"/>
    </row>
    <row r="20" spans="1:13" s="13" customFormat="1" ht="15" customHeight="1" x14ac:dyDescent="0.25">
      <c r="A20" s="9"/>
      <c r="B20" s="20" t="s">
        <v>131</v>
      </c>
      <c r="C20" s="20"/>
      <c r="D20" s="22"/>
      <c r="E20" s="19"/>
      <c r="F20" s="19"/>
      <c r="G20" s="9"/>
      <c r="K20" s="14"/>
      <c r="L20" s="14"/>
      <c r="M20" s="14"/>
    </row>
    <row r="21" spans="1:13" s="13" customFormat="1" x14ac:dyDescent="0.25">
      <c r="A21" s="9"/>
      <c r="B21" s="20" t="s">
        <v>174</v>
      </c>
      <c r="C21" s="20"/>
      <c r="D21" s="117">
        <v>0</v>
      </c>
      <c r="E21" s="19"/>
      <c r="F21" s="19"/>
      <c r="G21" s="9"/>
      <c r="K21" s="14"/>
      <c r="L21" s="14"/>
      <c r="M21" s="14"/>
    </row>
    <row r="22" spans="1:13" s="13" customFormat="1" ht="7.5" customHeight="1" x14ac:dyDescent="0.25">
      <c r="A22" s="9"/>
      <c r="B22" s="15"/>
      <c r="C22" s="15"/>
      <c r="D22" s="7"/>
      <c r="E22" s="7"/>
      <c r="F22" s="7"/>
      <c r="G22" s="9"/>
      <c r="K22" s="14"/>
      <c r="L22" s="14"/>
      <c r="M22" s="14"/>
    </row>
    <row r="23" spans="1:13" x14ac:dyDescent="0.25">
      <c r="A23" s="9"/>
      <c r="B23" s="20" t="s">
        <v>133</v>
      </c>
      <c r="C23" s="20"/>
      <c r="D23" s="19"/>
      <c r="E23" s="19"/>
      <c r="F23" s="19"/>
      <c r="G23" s="9"/>
    </row>
    <row r="24" spans="1:13" ht="30" x14ac:dyDescent="0.25">
      <c r="A24" s="9"/>
      <c r="B24" s="20" t="s">
        <v>132</v>
      </c>
      <c r="C24" s="20"/>
      <c r="D24" s="19"/>
      <c r="E24" s="19"/>
      <c r="F24" s="19"/>
      <c r="G24" s="9"/>
    </row>
    <row r="25" spans="1:13" x14ac:dyDescent="0.25">
      <c r="A25" s="9"/>
      <c r="B25" s="20" t="s">
        <v>134</v>
      </c>
      <c r="C25" s="20"/>
      <c r="D25" s="117">
        <v>0</v>
      </c>
      <c r="E25" s="19"/>
      <c r="F25" s="19"/>
      <c r="G25" s="9"/>
    </row>
    <row r="26" spans="1:13" x14ac:dyDescent="0.25">
      <c r="A26" s="9"/>
      <c r="B26" s="6"/>
      <c r="C26" s="6"/>
      <c r="D26" s="7"/>
      <c r="E26" s="7"/>
      <c r="F26" s="7"/>
      <c r="G26" s="9"/>
    </row>
    <row r="27" spans="1:13" ht="38.25" customHeight="1" x14ac:dyDescent="0.25">
      <c r="A27" s="9"/>
      <c r="B27" s="6"/>
      <c r="C27" s="6"/>
      <c r="D27" s="7"/>
      <c r="E27" s="7"/>
      <c r="F27" s="7"/>
      <c r="G27" s="9"/>
    </row>
    <row r="28" spans="1:13" ht="33.75" customHeight="1" x14ac:dyDescent="0.25">
      <c r="A28" s="359" t="s">
        <v>646</v>
      </c>
      <c r="B28" s="359"/>
      <c r="C28" s="359"/>
      <c r="D28" s="359"/>
      <c r="E28" s="359"/>
      <c r="F28" s="359"/>
      <c r="G28" s="9"/>
    </row>
    <row r="29" spans="1:13" x14ac:dyDescent="0.25">
      <c r="A29" s="9"/>
      <c r="B29" s="6"/>
      <c r="C29" s="6"/>
      <c r="D29" s="7"/>
      <c r="E29" s="7"/>
      <c r="F29" s="7"/>
      <c r="G29" s="9"/>
    </row>
    <row r="30" spans="1:13" x14ac:dyDescent="0.25">
      <c r="A30" s="9"/>
      <c r="B30" s="47" t="s">
        <v>130</v>
      </c>
      <c r="C30" s="47"/>
      <c r="D30" s="361" t="s">
        <v>127</v>
      </c>
      <c r="E30" s="362"/>
      <c r="F30" s="363"/>
      <c r="G30" s="9"/>
    </row>
    <row r="31" spans="1:13" ht="7.5" customHeight="1" x14ac:dyDescent="0.25">
      <c r="A31" s="9"/>
      <c r="B31" s="6"/>
      <c r="C31" s="6"/>
      <c r="D31" s="16"/>
      <c r="E31" s="9"/>
      <c r="F31" s="5"/>
      <c r="G31" s="9"/>
    </row>
    <row r="32" spans="1:13" hidden="1" x14ac:dyDescent="0.25">
      <c r="A32" s="9"/>
      <c r="B32" s="9"/>
      <c r="C32" s="9"/>
      <c r="D32" s="9"/>
      <c r="E32" s="9"/>
      <c r="F32" s="9"/>
      <c r="G32" s="9"/>
    </row>
    <row r="33" spans="1:7" hidden="1" x14ac:dyDescent="0.25">
      <c r="A33" s="9"/>
      <c r="B33" s="9"/>
      <c r="C33" s="9"/>
      <c r="D33" s="9"/>
      <c r="E33" s="9"/>
      <c r="F33" s="9"/>
      <c r="G33" s="9"/>
    </row>
    <row r="34" spans="1:7" hidden="1" x14ac:dyDescent="0.25">
      <c r="A34" s="9"/>
      <c r="B34" s="9"/>
      <c r="C34" s="9"/>
      <c r="D34" s="9"/>
      <c r="E34" s="9"/>
      <c r="F34" s="9"/>
      <c r="G34" s="9"/>
    </row>
    <row r="35" spans="1:7" hidden="1" x14ac:dyDescent="0.25">
      <c r="A35" s="9"/>
      <c r="B35" s="23"/>
      <c r="C35" s="23"/>
      <c r="D35" s="23"/>
      <c r="E35" s="23"/>
      <c r="F35" s="23"/>
      <c r="G35" s="23"/>
    </row>
    <row r="36" spans="1:7" hidden="1" x14ac:dyDescent="0.25">
      <c r="A36" s="9"/>
      <c r="B36" s="9"/>
      <c r="C36" s="9"/>
      <c r="D36" s="9"/>
      <c r="E36" s="9"/>
      <c r="F36" s="9"/>
      <c r="G36" s="9"/>
    </row>
    <row r="37" spans="1:7" hidden="1" x14ac:dyDescent="0.25">
      <c r="A37" s="9"/>
      <c r="B37" s="9"/>
      <c r="C37" s="9"/>
      <c r="D37" s="9"/>
      <c r="E37" s="9"/>
      <c r="F37" s="9"/>
      <c r="G37" s="9"/>
    </row>
    <row r="38" spans="1:7" hidden="1" x14ac:dyDescent="0.25">
      <c r="A38" s="9"/>
      <c r="B38" s="9"/>
      <c r="C38" s="9"/>
      <c r="D38" s="9"/>
      <c r="E38" s="9"/>
      <c r="F38" s="9"/>
      <c r="G38" s="9"/>
    </row>
    <row r="39" spans="1:7" hidden="1" x14ac:dyDescent="0.25"/>
    <row r="40" spans="1:7" hidden="1" x14ac:dyDescent="0.25"/>
    <row r="41" spans="1:7" hidden="1" x14ac:dyDescent="0.25"/>
    <row r="42" spans="1:7" hidden="1" x14ac:dyDescent="0.25"/>
    <row r="43" spans="1:7" hidden="1" x14ac:dyDescent="0.25"/>
    <row r="44" spans="1:7" hidden="1" x14ac:dyDescent="0.25"/>
    <row r="45" spans="1:7" x14ac:dyDescent="0.25">
      <c r="A45" s="9"/>
      <c r="B45" s="9"/>
      <c r="C45" s="9"/>
      <c r="D45" s="9"/>
      <c r="E45" s="9"/>
      <c r="F45" s="9"/>
      <c r="G45" s="9"/>
    </row>
    <row r="46" spans="1:7" hidden="1" x14ac:dyDescent="0.25">
      <c r="A46" s="9"/>
      <c r="B46" s="9"/>
      <c r="C46" s="9"/>
      <c r="D46" s="9"/>
      <c r="E46" s="9"/>
      <c r="F46" s="9"/>
      <c r="G46" s="9"/>
    </row>
    <row r="47" spans="1:7" hidden="1" x14ac:dyDescent="0.25">
      <c r="A47" s="9"/>
      <c r="B47" s="9"/>
      <c r="C47" s="9"/>
      <c r="D47" s="9"/>
      <c r="E47" s="9"/>
      <c r="F47" s="9"/>
      <c r="G47" s="9"/>
    </row>
    <row r="48" spans="1:7" hidden="1" x14ac:dyDescent="0.25">
      <c r="A48" s="9"/>
      <c r="B48" s="9"/>
      <c r="C48" s="9"/>
      <c r="D48" s="9"/>
      <c r="E48" s="9"/>
      <c r="F48" s="9"/>
      <c r="G48" s="9"/>
    </row>
    <row r="49" spans="1:7" hidden="1" x14ac:dyDescent="0.25">
      <c r="A49" s="9"/>
      <c r="B49" s="9"/>
      <c r="C49" s="9"/>
      <c r="D49" s="9"/>
      <c r="E49" s="9"/>
      <c r="F49" s="9"/>
      <c r="G49" s="9"/>
    </row>
    <row r="50" spans="1:7" hidden="1" x14ac:dyDescent="0.25">
      <c r="A50" s="9"/>
      <c r="B50" s="9"/>
      <c r="C50" s="9"/>
      <c r="D50" s="9"/>
      <c r="E50" s="9"/>
      <c r="F50" s="9"/>
      <c r="G50" s="9"/>
    </row>
    <row r="51" spans="1:7" hidden="1" x14ac:dyDescent="0.25">
      <c r="A51" s="9"/>
      <c r="B51" s="9"/>
      <c r="C51" s="9"/>
      <c r="D51" s="9"/>
      <c r="E51" s="9"/>
      <c r="F51" s="9"/>
      <c r="G51" s="9"/>
    </row>
    <row r="52" spans="1:7" hidden="1" x14ac:dyDescent="0.25">
      <c r="A52" s="9"/>
      <c r="B52" s="9"/>
      <c r="C52" s="9"/>
      <c r="D52" s="9"/>
      <c r="E52" s="9"/>
      <c r="F52" s="9"/>
      <c r="G52" s="9"/>
    </row>
    <row r="53" spans="1:7" hidden="1" x14ac:dyDescent="0.25">
      <c r="A53" s="9"/>
      <c r="B53" s="9"/>
      <c r="C53" s="9"/>
      <c r="D53" s="9"/>
      <c r="E53" s="9"/>
      <c r="F53" s="9"/>
      <c r="G53" s="9"/>
    </row>
    <row r="54" spans="1:7" hidden="1" x14ac:dyDescent="0.25">
      <c r="A54" s="9"/>
      <c r="B54" s="9"/>
      <c r="C54" s="9"/>
      <c r="D54" s="9"/>
      <c r="E54" s="9"/>
      <c r="F54" s="9"/>
      <c r="G54" s="9"/>
    </row>
    <row r="55" spans="1:7" hidden="1" x14ac:dyDescent="0.25">
      <c r="A55" s="9"/>
      <c r="B55" s="9"/>
      <c r="C55" s="9"/>
      <c r="D55" s="9"/>
      <c r="E55" s="9"/>
      <c r="F55" s="9"/>
      <c r="G55" s="9"/>
    </row>
  </sheetData>
  <sheetProtection algorithmName="SHA-512" hashValue="9Opu6HfaVL4zrC1r8f8CIFZEzU128aHDf3H326R5LK7t4igbhmqhqepxuHswvdMAI3mkYRMhJ/xmuBuwPy3Ixw==" saltValue="xJOBskhVzTqNpv3m124TnQ==" spinCount="100000" sheet="1" selectLockedCells="1"/>
  <mergeCells count="5">
    <mergeCell ref="A1:C1"/>
    <mergeCell ref="A3:G3"/>
    <mergeCell ref="A28:F28"/>
    <mergeCell ref="A5:F5"/>
    <mergeCell ref="D30:F30"/>
  </mergeCells>
  <dataValidations count="2">
    <dataValidation type="whole" allowBlank="1" showInputMessage="1" showErrorMessage="1" error="Veuillez saisir un nombre entier" sqref="D8 D10 D12 D14 D16 D18 D21 D25">
      <formula1>0</formula1>
      <formula2>9999999999999</formula2>
    </dataValidation>
    <dataValidation type="decimal" allowBlank="1" showInputMessage="1" showErrorMessage="1" error="Veuillez saisir une valeur numérique" sqref="F8 F10 F12 F14 F16">
      <formula1>0</formula1>
      <formula2>9.99999999999999E+31</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ErrorMessage="1" errorTitle="Saisie non valide" error="Sélectionner une réponse dans la liste déroulante">
          <x14:formula1>
            <xm:f>Listes!$D$1:$D$5</xm:f>
          </x14:formula1>
          <xm:sqref>D30:F30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workbookViewId="0">
      <selection activeCell="D9" sqref="D9"/>
    </sheetView>
  </sheetViews>
  <sheetFormatPr baseColWidth="10" defaultColWidth="0" defaultRowHeight="15" zeroHeight="1" x14ac:dyDescent="0.25"/>
  <cols>
    <col min="1" max="1" width="7.5703125" style="28" customWidth="1"/>
    <col min="2" max="2" width="47.28515625" style="28" customWidth="1"/>
    <col min="3" max="3" width="1.42578125" style="28" customWidth="1"/>
    <col min="4" max="4" width="9" style="28" customWidth="1"/>
    <col min="5" max="5" width="1.42578125" style="28" customWidth="1"/>
    <col min="6" max="6" width="6.85546875" style="28" customWidth="1"/>
    <col min="7" max="7" width="1.42578125" style="28" customWidth="1"/>
    <col min="8" max="8" width="9" style="28" customWidth="1"/>
    <col min="9" max="9" width="2.85546875" style="28" customWidth="1"/>
    <col min="10" max="16384" width="11.42578125" style="28" hidden="1"/>
  </cols>
  <sheetData>
    <row r="1" spans="1:9" ht="21" x14ac:dyDescent="0.35">
      <c r="A1" s="357" t="str">
        <f>(Identité!C21)</f>
        <v>à renseigner</v>
      </c>
      <c r="B1" s="357"/>
      <c r="C1" s="357"/>
      <c r="D1" s="357"/>
      <c r="E1" s="357"/>
      <c r="F1" s="357"/>
      <c r="G1" s="357"/>
      <c r="H1" s="357"/>
      <c r="I1" s="357"/>
    </row>
    <row r="2" spans="1:9" x14ac:dyDescent="0.25">
      <c r="A2" s="29"/>
      <c r="B2" s="30"/>
      <c r="C2" s="30"/>
      <c r="D2" s="30"/>
      <c r="E2" s="16"/>
      <c r="F2" s="16"/>
      <c r="G2" s="16"/>
      <c r="H2" s="16"/>
      <c r="I2" s="34"/>
    </row>
    <row r="3" spans="1:9" ht="34.5" customHeight="1" x14ac:dyDescent="0.25">
      <c r="A3" s="364" t="s">
        <v>135</v>
      </c>
      <c r="B3" s="364"/>
      <c r="C3" s="364"/>
      <c r="D3" s="364"/>
      <c r="E3" s="364"/>
      <c r="F3" s="364"/>
      <c r="G3" s="364"/>
      <c r="H3" s="364"/>
      <c r="I3" s="364"/>
    </row>
    <row r="4" spans="1:9" x14ac:dyDescent="0.25">
      <c r="A4" s="31"/>
      <c r="B4" s="32"/>
      <c r="C4" s="32"/>
      <c r="D4" s="32"/>
      <c r="E4" s="32"/>
      <c r="F4" s="32"/>
      <c r="G4" s="32"/>
      <c r="H4" s="32"/>
      <c r="I4" s="34"/>
    </row>
    <row r="5" spans="1:9" ht="10.5" customHeight="1" x14ac:dyDescent="0.25">
      <c r="A5" s="34"/>
      <c r="B5" s="34"/>
      <c r="C5" s="34"/>
      <c r="D5" s="34"/>
      <c r="E5" s="34"/>
      <c r="F5" s="34"/>
      <c r="G5" s="34"/>
      <c r="H5" s="34"/>
      <c r="I5" s="34"/>
    </row>
    <row r="6" spans="1:9" ht="35.25" customHeight="1" x14ac:dyDescent="0.25">
      <c r="A6" s="360" t="s">
        <v>244</v>
      </c>
      <c r="B6" s="360"/>
      <c r="C6" s="360"/>
      <c r="D6" s="360"/>
      <c r="E6" s="360"/>
      <c r="F6" s="360"/>
      <c r="G6" s="360"/>
      <c r="H6" s="360"/>
      <c r="I6" s="34"/>
    </row>
    <row r="7" spans="1:9" s="33" customFormat="1" ht="45" customHeight="1" x14ac:dyDescent="0.25">
      <c r="A7" s="35"/>
      <c r="B7" s="35"/>
      <c r="C7" s="35"/>
      <c r="D7" s="36" t="s">
        <v>138</v>
      </c>
      <c r="E7" s="36"/>
      <c r="F7" s="36" t="s">
        <v>137</v>
      </c>
      <c r="G7" s="36"/>
      <c r="H7" s="36" t="s">
        <v>148</v>
      </c>
      <c r="I7" s="35"/>
    </row>
    <row r="8" spans="1:9" x14ac:dyDescent="0.25">
      <c r="A8" s="34"/>
      <c r="B8" s="34"/>
      <c r="C8" s="34"/>
      <c r="D8" s="34"/>
      <c r="E8" s="34"/>
      <c r="F8" s="34"/>
      <c r="G8" s="34"/>
      <c r="H8" s="34"/>
      <c r="I8" s="34"/>
    </row>
    <row r="9" spans="1:9" ht="17.25" x14ac:dyDescent="0.25">
      <c r="A9" s="34"/>
      <c r="B9" s="38" t="s">
        <v>139</v>
      </c>
      <c r="C9" s="38"/>
      <c r="D9" s="120">
        <v>0</v>
      </c>
      <c r="E9" s="38"/>
      <c r="F9" s="123">
        <v>0</v>
      </c>
      <c r="G9" s="38"/>
      <c r="H9" s="39">
        <f>PRODUCT(D9,F9)</f>
        <v>0</v>
      </c>
      <c r="I9" s="34"/>
    </row>
    <row r="10" spans="1:9" x14ac:dyDescent="0.25">
      <c r="A10" s="34"/>
      <c r="B10" s="37"/>
      <c r="C10" s="34"/>
      <c r="D10" s="34"/>
      <c r="E10" s="34"/>
      <c r="F10" s="34"/>
      <c r="G10" s="34"/>
      <c r="H10" s="34"/>
      <c r="I10" s="34"/>
    </row>
    <row r="11" spans="1:9" ht="17.25" x14ac:dyDescent="0.25">
      <c r="A11" s="34"/>
      <c r="B11" s="38" t="s">
        <v>377</v>
      </c>
      <c r="C11" s="38"/>
      <c r="D11" s="120">
        <v>0</v>
      </c>
      <c r="E11" s="38"/>
      <c r="F11" s="123">
        <v>0</v>
      </c>
      <c r="G11" s="38"/>
      <c r="H11" s="39">
        <f>PRODUCT(D11,F11)</f>
        <v>0</v>
      </c>
      <c r="I11" s="34"/>
    </row>
    <row r="12" spans="1:9" x14ac:dyDescent="0.25">
      <c r="A12" s="34"/>
      <c r="B12" s="34"/>
      <c r="C12" s="34"/>
      <c r="D12" s="34"/>
      <c r="E12" s="34"/>
      <c r="F12" s="34"/>
      <c r="G12" s="34"/>
      <c r="H12" s="34"/>
      <c r="I12" s="34"/>
    </row>
    <row r="13" spans="1:9" ht="17.25" x14ac:dyDescent="0.25">
      <c r="A13" s="34"/>
      <c r="B13" s="38" t="s">
        <v>141</v>
      </c>
      <c r="C13" s="38"/>
      <c r="D13" s="120">
        <v>0</v>
      </c>
      <c r="E13" s="38"/>
      <c r="F13" s="123">
        <v>0</v>
      </c>
      <c r="G13" s="38"/>
      <c r="H13" s="39">
        <f>PRODUCT(D13,F13)</f>
        <v>0</v>
      </c>
      <c r="I13" s="34"/>
    </row>
    <row r="14" spans="1:9" x14ac:dyDescent="0.25">
      <c r="A14" s="34"/>
      <c r="B14" s="34"/>
      <c r="C14" s="34"/>
      <c r="D14" s="34"/>
      <c r="E14" s="34"/>
      <c r="F14" s="34"/>
      <c r="G14" s="34"/>
      <c r="H14" s="34"/>
      <c r="I14" s="34"/>
    </row>
    <row r="15" spans="1:9" x14ac:dyDescent="0.25">
      <c r="A15" s="34"/>
      <c r="B15" s="34"/>
      <c r="C15" s="34"/>
      <c r="D15" s="34"/>
      <c r="E15" s="34"/>
      <c r="F15" s="34"/>
      <c r="G15" s="34"/>
      <c r="H15" s="34"/>
      <c r="I15" s="34"/>
    </row>
    <row r="16" spans="1:9" ht="17.25" x14ac:dyDescent="0.25">
      <c r="A16" s="34"/>
      <c r="B16" s="48" t="s">
        <v>142</v>
      </c>
      <c r="C16" s="48"/>
      <c r="D16" s="121">
        <v>0</v>
      </c>
      <c r="E16" s="48"/>
      <c r="F16" s="124">
        <v>0</v>
      </c>
      <c r="G16" s="48"/>
      <c r="H16" s="49">
        <f>PRODUCT(D16,F16)</f>
        <v>0</v>
      </c>
      <c r="I16" s="34"/>
    </row>
    <row r="17" spans="1:9" x14ac:dyDescent="0.25">
      <c r="A17" s="34"/>
      <c r="B17" s="34"/>
      <c r="C17" s="34"/>
      <c r="D17" s="34"/>
      <c r="E17" s="34"/>
      <c r="F17" s="34"/>
      <c r="G17" s="34"/>
      <c r="H17" s="34"/>
      <c r="I17" s="34"/>
    </row>
    <row r="18" spans="1:9" ht="17.25" x14ac:dyDescent="0.25">
      <c r="A18" s="34"/>
      <c r="B18" s="48" t="s">
        <v>143</v>
      </c>
      <c r="C18" s="48"/>
      <c r="D18" s="121">
        <v>0</v>
      </c>
      <c r="E18" s="48"/>
      <c r="F18" s="124">
        <v>0</v>
      </c>
      <c r="G18" s="48"/>
      <c r="H18" s="49">
        <f>PRODUCT(D18,F18)</f>
        <v>0</v>
      </c>
      <c r="I18" s="34"/>
    </row>
    <row r="19" spans="1:9" x14ac:dyDescent="0.25">
      <c r="A19" s="34"/>
      <c r="B19" s="34"/>
      <c r="C19" s="34"/>
      <c r="D19" s="34"/>
      <c r="E19" s="34"/>
      <c r="F19" s="34"/>
      <c r="G19" s="34"/>
      <c r="H19" s="34"/>
      <c r="I19" s="34"/>
    </row>
    <row r="20" spans="1:9" ht="17.25" x14ac:dyDescent="0.25">
      <c r="A20" s="34"/>
      <c r="B20" s="48" t="s">
        <v>144</v>
      </c>
      <c r="C20" s="48"/>
      <c r="D20" s="121">
        <v>0</v>
      </c>
      <c r="E20" s="48"/>
      <c r="F20" s="124">
        <v>0</v>
      </c>
      <c r="G20" s="48"/>
      <c r="H20" s="49">
        <f>PRODUCT(D20,F20)</f>
        <v>0</v>
      </c>
      <c r="I20" s="34"/>
    </row>
    <row r="21" spans="1:9" x14ac:dyDescent="0.25">
      <c r="A21" s="34"/>
      <c r="B21" s="34"/>
      <c r="C21" s="34"/>
      <c r="D21" s="34"/>
      <c r="E21" s="34"/>
      <c r="F21" s="34"/>
      <c r="G21" s="34"/>
      <c r="H21" s="34"/>
      <c r="I21" s="34"/>
    </row>
    <row r="22" spans="1:9" x14ac:dyDescent="0.25">
      <c r="A22" s="34"/>
      <c r="B22" s="34"/>
      <c r="C22" s="34"/>
      <c r="D22" s="34"/>
      <c r="E22" s="34"/>
      <c r="F22" s="34"/>
      <c r="G22" s="34"/>
      <c r="H22" s="34"/>
      <c r="I22" s="34"/>
    </row>
    <row r="23" spans="1:9" ht="17.25" x14ac:dyDescent="0.25">
      <c r="A23" s="34"/>
      <c r="B23" s="38" t="s">
        <v>145</v>
      </c>
      <c r="C23" s="38"/>
      <c r="D23" s="120">
        <v>0</v>
      </c>
      <c r="E23" s="38"/>
      <c r="F23" s="123">
        <v>0</v>
      </c>
      <c r="G23" s="38"/>
      <c r="H23" s="39">
        <f>PRODUCT(D23,F23)</f>
        <v>0</v>
      </c>
      <c r="I23" s="34"/>
    </row>
    <row r="24" spans="1:9" x14ac:dyDescent="0.25">
      <c r="A24" s="34"/>
      <c r="B24" s="34"/>
      <c r="C24" s="34"/>
      <c r="D24" s="34"/>
      <c r="E24" s="34"/>
      <c r="F24" s="34"/>
      <c r="G24" s="34"/>
      <c r="H24" s="34"/>
      <c r="I24" s="34"/>
    </row>
    <row r="25" spans="1:9" ht="17.25" x14ac:dyDescent="0.25">
      <c r="A25" s="34"/>
      <c r="B25" s="38" t="s">
        <v>146</v>
      </c>
      <c r="C25" s="38"/>
      <c r="D25" s="120">
        <v>0</v>
      </c>
      <c r="E25" s="38"/>
      <c r="F25" s="123">
        <v>0</v>
      </c>
      <c r="G25" s="38"/>
      <c r="H25" s="39">
        <f>PRODUCT(D25,F25)</f>
        <v>0</v>
      </c>
      <c r="I25" s="34"/>
    </row>
    <row r="26" spans="1:9" x14ac:dyDescent="0.25">
      <c r="A26" s="34"/>
      <c r="B26" s="34"/>
      <c r="C26" s="34"/>
      <c r="D26" s="34"/>
      <c r="E26" s="34"/>
      <c r="F26" s="34"/>
      <c r="G26" s="34"/>
      <c r="H26" s="34"/>
      <c r="I26" s="34"/>
    </row>
    <row r="27" spans="1:9" x14ac:dyDescent="0.25">
      <c r="A27" s="34"/>
      <c r="B27" s="34"/>
      <c r="C27" s="34"/>
      <c r="D27" s="34"/>
      <c r="E27" s="34"/>
      <c r="F27" s="34"/>
      <c r="G27" s="34"/>
      <c r="H27" s="34"/>
      <c r="I27" s="34"/>
    </row>
    <row r="28" spans="1:9" x14ac:dyDescent="0.25">
      <c r="A28" s="34"/>
      <c r="B28" s="48" t="s">
        <v>136</v>
      </c>
      <c r="C28" s="48"/>
      <c r="D28" s="121">
        <v>0</v>
      </c>
      <c r="E28" s="48"/>
      <c r="F28" s="124">
        <v>0</v>
      </c>
      <c r="G28" s="48"/>
      <c r="H28" s="49">
        <f>PRODUCT(D28,F28)</f>
        <v>0</v>
      </c>
      <c r="I28" s="34"/>
    </row>
    <row r="29" spans="1:9" x14ac:dyDescent="0.25">
      <c r="A29" s="34"/>
      <c r="B29" s="34"/>
      <c r="C29" s="34"/>
      <c r="D29" s="34"/>
      <c r="E29" s="34"/>
      <c r="F29" s="34"/>
      <c r="G29" s="34"/>
      <c r="H29" s="34"/>
      <c r="I29" s="34"/>
    </row>
    <row r="30" spans="1:9" x14ac:dyDescent="0.25">
      <c r="A30" s="34"/>
      <c r="B30" s="34"/>
      <c r="C30" s="34"/>
      <c r="D30" s="34"/>
      <c r="E30" s="34"/>
      <c r="F30" s="34"/>
      <c r="G30" s="34"/>
      <c r="H30" s="34"/>
      <c r="I30" s="34"/>
    </row>
    <row r="31" spans="1:9" x14ac:dyDescent="0.25">
      <c r="A31" s="34"/>
      <c r="B31" s="40" t="s">
        <v>140</v>
      </c>
      <c r="C31" s="40"/>
      <c r="D31" s="40"/>
      <c r="E31" s="40"/>
      <c r="F31" s="40"/>
      <c r="G31" s="40"/>
      <c r="H31" s="40"/>
      <c r="I31" s="34"/>
    </row>
    <row r="32" spans="1:9" x14ac:dyDescent="0.25">
      <c r="A32" s="34"/>
      <c r="B32" s="46"/>
      <c r="C32" s="38"/>
      <c r="D32" s="120">
        <v>0</v>
      </c>
      <c r="E32" s="38"/>
      <c r="F32" s="123">
        <v>0</v>
      </c>
      <c r="G32" s="38"/>
      <c r="H32" s="39">
        <f>PRODUCT(D32,F32)</f>
        <v>0</v>
      </c>
      <c r="I32" s="34"/>
    </row>
    <row r="33" spans="1:9" x14ac:dyDescent="0.25">
      <c r="A33" s="34"/>
      <c r="B33" s="46"/>
      <c r="C33" s="38"/>
      <c r="D33" s="120">
        <v>0</v>
      </c>
      <c r="E33" s="38"/>
      <c r="F33" s="123">
        <v>0</v>
      </c>
      <c r="G33" s="38"/>
      <c r="H33" s="39">
        <f>PRODUCT(D33,F33)</f>
        <v>0</v>
      </c>
      <c r="I33" s="34"/>
    </row>
    <row r="34" spans="1:9" x14ac:dyDescent="0.25">
      <c r="A34" s="34"/>
      <c r="B34" s="46"/>
      <c r="C34" s="38"/>
      <c r="D34" s="120">
        <v>0</v>
      </c>
      <c r="E34" s="38"/>
      <c r="F34" s="123">
        <v>0</v>
      </c>
      <c r="G34" s="38"/>
      <c r="H34" s="39">
        <f>PRODUCT(D34,F34)</f>
        <v>0</v>
      </c>
      <c r="I34" s="34"/>
    </row>
    <row r="35" spans="1:9" x14ac:dyDescent="0.25">
      <c r="A35" s="34"/>
      <c r="B35" s="46"/>
      <c r="C35" s="38"/>
      <c r="D35" s="120">
        <v>0</v>
      </c>
      <c r="E35" s="38"/>
      <c r="F35" s="123">
        <v>0</v>
      </c>
      <c r="G35" s="38"/>
      <c r="H35" s="39">
        <f>PRODUCT(D35,F35)</f>
        <v>0</v>
      </c>
      <c r="I35" s="34"/>
    </row>
    <row r="36" spans="1:9" x14ac:dyDescent="0.25">
      <c r="A36" s="34"/>
      <c r="B36" s="34"/>
      <c r="C36" s="34"/>
      <c r="D36" s="34"/>
      <c r="E36" s="34"/>
      <c r="F36" s="34"/>
      <c r="G36" s="34"/>
      <c r="H36" s="34"/>
      <c r="I36" s="34"/>
    </row>
    <row r="37" spans="1:9" x14ac:dyDescent="0.25">
      <c r="A37" s="34"/>
      <c r="B37" s="34"/>
      <c r="C37" s="34"/>
      <c r="D37" s="34"/>
      <c r="E37" s="34"/>
      <c r="F37" s="34"/>
      <c r="G37" s="34"/>
      <c r="H37" s="34"/>
      <c r="I37" s="34"/>
    </row>
    <row r="38" spans="1:9" x14ac:dyDescent="0.25">
      <c r="A38" s="34"/>
      <c r="B38" s="42" t="s">
        <v>149</v>
      </c>
      <c r="C38" s="43"/>
      <c r="D38" s="122">
        <f>SUM(D9:D37)</f>
        <v>0</v>
      </c>
      <c r="E38" s="43"/>
      <c r="F38" s="34"/>
      <c r="G38" s="43"/>
      <c r="H38" s="44">
        <f>SUM(H9:H37)</f>
        <v>0</v>
      </c>
      <c r="I38" s="34"/>
    </row>
    <row r="39" spans="1:9" ht="54.75" customHeight="1" x14ac:dyDescent="0.25">
      <c r="A39" s="34"/>
      <c r="B39" s="34"/>
      <c r="C39" s="34"/>
      <c r="D39" s="34"/>
      <c r="E39" s="34"/>
      <c r="F39" s="34"/>
      <c r="G39" s="34"/>
      <c r="H39" s="34"/>
      <c r="I39" s="34"/>
    </row>
    <row r="40" spans="1:9" x14ac:dyDescent="0.25">
      <c r="A40" s="34"/>
      <c r="B40" s="37" t="s">
        <v>150</v>
      </c>
      <c r="C40" s="34"/>
      <c r="D40" s="34"/>
      <c r="E40" s="34"/>
      <c r="F40" s="34"/>
      <c r="G40" s="34"/>
      <c r="H40" s="34"/>
      <c r="I40" s="34"/>
    </row>
    <row r="41" spans="1:9" ht="8.25" customHeight="1" x14ac:dyDescent="0.25">
      <c r="A41" s="34"/>
      <c r="B41" s="37" t="s">
        <v>151</v>
      </c>
      <c r="C41" s="34"/>
      <c r="D41" s="34"/>
      <c r="E41" s="34"/>
      <c r="F41" s="34"/>
      <c r="G41" s="34"/>
      <c r="H41" s="34"/>
      <c r="I41" s="34"/>
    </row>
    <row r="42" spans="1:9" ht="15" customHeight="1" x14ac:dyDescent="0.25">
      <c r="A42" s="34"/>
      <c r="B42" s="37" t="s">
        <v>147</v>
      </c>
      <c r="C42" s="34"/>
      <c r="D42" s="34"/>
      <c r="E42" s="34"/>
      <c r="F42" s="34"/>
      <c r="G42" s="34"/>
      <c r="H42" s="34"/>
      <c r="I42" s="34"/>
    </row>
    <row r="43" spans="1:9" hidden="1" x14ac:dyDescent="0.25">
      <c r="A43" s="34"/>
      <c r="B43" s="34"/>
      <c r="C43" s="34"/>
      <c r="D43" s="34"/>
      <c r="E43" s="34"/>
      <c r="F43" s="34"/>
      <c r="G43" s="34"/>
      <c r="H43" s="34"/>
      <c r="I43" s="34"/>
    </row>
    <row r="44" spans="1:9" hidden="1" x14ac:dyDescent="0.25"/>
  </sheetData>
  <sheetProtection algorithmName="SHA-512" hashValue="5JvpOaHUWejoYbeM+mHqduD/ex395OnuHZbEpf8bw65Tb/z03QTheKFU8zAJ3sc9zkRr90Wchb5FU55b46jBIA==" saltValue="ZPQaPXsESkXmMC/89+4psw==" spinCount="100000" sheet="1" selectLockedCells="1"/>
  <mergeCells count="3">
    <mergeCell ref="A3:I3"/>
    <mergeCell ref="A6:H6"/>
    <mergeCell ref="A1:I1"/>
  </mergeCells>
  <dataValidations count="2">
    <dataValidation type="whole" allowBlank="1" showInputMessage="1" showErrorMessage="1" error="Veuillez saisir un nombre entier" sqref="D9:D35">
      <formula1>0</formula1>
      <formula2>9.99999999999999E+36</formula2>
    </dataValidation>
    <dataValidation type="decimal" allowBlank="1" showInputMessage="1" showErrorMessage="1" error="Veuillez saisir une valeur numérique" sqref="F9:F35">
      <formula1>0</formula1>
      <formula2>9.99999999999999E+34</formula2>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16"/>
  <sheetViews>
    <sheetView zoomScaleNormal="100" workbookViewId="0">
      <selection activeCell="D25" sqref="D25"/>
    </sheetView>
  </sheetViews>
  <sheetFormatPr baseColWidth="10" defaultColWidth="0" defaultRowHeight="15" zeroHeight="1" x14ac:dyDescent="0.25"/>
  <cols>
    <col min="1" max="1" width="7.5703125" style="1" customWidth="1"/>
    <col min="2" max="2" width="21.85546875" style="1" customWidth="1"/>
    <col min="3" max="3" width="1.7109375" style="1" customWidth="1"/>
    <col min="4" max="4" width="12.28515625" style="1" customWidth="1"/>
    <col min="5" max="5" width="1.7109375" style="1" customWidth="1"/>
    <col min="6" max="6" width="13.28515625" style="1" customWidth="1"/>
    <col min="7" max="7" width="1.7109375" style="1" customWidth="1"/>
    <col min="8" max="8" width="15.140625" style="1" customWidth="1"/>
    <col min="9" max="10" width="1.7109375" style="1" customWidth="1"/>
    <col min="11" max="11" width="12.28515625" style="1" customWidth="1"/>
    <col min="12" max="12" width="1.7109375" style="1" customWidth="1"/>
    <col min="13" max="13" width="13.28515625" style="1" customWidth="1"/>
    <col min="14" max="14" width="1.7109375" style="1" customWidth="1"/>
    <col min="15" max="15" width="15.140625" style="1" customWidth="1"/>
    <col min="16" max="17" width="1.7109375" style="1" customWidth="1"/>
    <col min="18" max="18" width="12.28515625" style="1" customWidth="1"/>
    <col min="19" max="19" width="1.7109375" style="1" customWidth="1"/>
    <col min="20" max="20" width="13.28515625" style="1" customWidth="1"/>
    <col min="21" max="21" width="1.7109375" style="1" customWidth="1"/>
    <col min="22" max="22" width="15.140625" style="1" customWidth="1"/>
    <col min="23" max="23" width="1.7109375" style="1" customWidth="1"/>
    <col min="24" max="24" width="4.28515625" style="1" customWidth="1"/>
    <col min="25" max="16384" width="11.42578125" style="1" hidden="1"/>
  </cols>
  <sheetData>
    <row r="1" spans="1:24" ht="21" x14ac:dyDescent="0.35">
      <c r="A1" s="357" t="str">
        <f>(Identité!C21)</f>
        <v>à renseigner</v>
      </c>
      <c r="B1" s="357"/>
      <c r="C1" s="357"/>
      <c r="D1" s="357"/>
      <c r="E1" s="357"/>
      <c r="F1" s="357"/>
      <c r="G1" s="357"/>
      <c r="H1" s="357"/>
      <c r="I1" s="357"/>
      <c r="J1" s="357"/>
      <c r="K1" s="357"/>
      <c r="L1" s="357"/>
      <c r="M1" s="357"/>
      <c r="N1" s="357"/>
      <c r="O1" s="357"/>
      <c r="P1" s="357"/>
      <c r="Q1" s="357"/>
      <c r="R1" s="357"/>
      <c r="S1" s="357"/>
      <c r="T1" s="357"/>
      <c r="U1" s="357"/>
      <c r="V1" s="357"/>
      <c r="W1" s="27"/>
      <c r="X1" s="27"/>
    </row>
    <row r="2" spans="1:24" x14ac:dyDescent="0.25">
      <c r="A2" s="9"/>
      <c r="B2" s="9"/>
      <c r="C2" s="9"/>
      <c r="D2" s="9"/>
      <c r="E2" s="9"/>
      <c r="F2" s="9"/>
      <c r="G2" s="9"/>
      <c r="H2" s="9"/>
      <c r="I2" s="9"/>
      <c r="J2" s="9"/>
      <c r="K2" s="9"/>
      <c r="L2" s="9"/>
      <c r="M2" s="9"/>
      <c r="N2" s="9"/>
      <c r="O2" s="9"/>
      <c r="P2" s="9"/>
      <c r="Q2" s="9"/>
      <c r="R2" s="9"/>
      <c r="S2" s="9"/>
      <c r="T2" s="9"/>
      <c r="U2" s="9"/>
      <c r="V2" s="9"/>
      <c r="W2" s="9"/>
      <c r="X2" s="9"/>
    </row>
    <row r="3" spans="1:24" x14ac:dyDescent="0.25">
      <c r="A3" s="368" t="s">
        <v>179</v>
      </c>
      <c r="B3" s="368"/>
      <c r="C3" s="368"/>
      <c r="D3" s="368"/>
      <c r="E3" s="368"/>
      <c r="F3" s="368"/>
      <c r="G3" s="368"/>
      <c r="H3" s="368"/>
      <c r="I3" s="368"/>
      <c r="J3" s="368"/>
      <c r="K3" s="368"/>
      <c r="L3" s="368"/>
      <c r="M3" s="368"/>
      <c r="N3" s="368"/>
      <c r="O3" s="368"/>
      <c r="P3" s="368"/>
      <c r="Q3" s="368"/>
      <c r="R3" s="368"/>
      <c r="S3" s="368"/>
      <c r="T3" s="368"/>
      <c r="U3" s="368"/>
      <c r="V3" s="368"/>
      <c r="W3" s="368"/>
      <c r="X3" s="9"/>
    </row>
    <row r="4" spans="1:24" ht="3.75" customHeight="1" x14ac:dyDescent="0.25">
      <c r="A4" s="320"/>
      <c r="B4" s="320"/>
      <c r="C4" s="320"/>
      <c r="D4" s="320"/>
      <c r="E4" s="320"/>
      <c r="F4" s="320"/>
      <c r="G4" s="320"/>
      <c r="H4" s="320"/>
      <c r="I4" s="320"/>
      <c r="J4" s="320"/>
      <c r="K4" s="320"/>
      <c r="L4" s="320"/>
      <c r="M4" s="320"/>
      <c r="N4" s="320"/>
      <c r="O4" s="320"/>
      <c r="P4" s="320"/>
      <c r="Q4" s="320"/>
      <c r="R4" s="320"/>
      <c r="S4" s="320"/>
      <c r="T4" s="320"/>
      <c r="U4" s="320"/>
      <c r="V4" s="320"/>
      <c r="W4" s="320"/>
      <c r="X4" s="9"/>
    </row>
    <row r="5" spans="1:24" x14ac:dyDescent="0.25">
      <c r="A5" s="368" t="s">
        <v>182</v>
      </c>
      <c r="B5" s="368"/>
      <c r="C5" s="368"/>
      <c r="D5" s="368"/>
      <c r="E5" s="368"/>
      <c r="F5" s="368"/>
      <c r="G5" s="368"/>
      <c r="H5" s="368"/>
      <c r="I5" s="368"/>
      <c r="J5" s="368"/>
      <c r="K5" s="368"/>
      <c r="L5" s="368"/>
      <c r="M5" s="368"/>
      <c r="N5" s="368"/>
      <c r="O5" s="368"/>
      <c r="P5" s="368"/>
      <c r="Q5" s="368"/>
      <c r="R5" s="368"/>
      <c r="S5" s="368"/>
      <c r="T5" s="368"/>
      <c r="U5" s="368"/>
      <c r="V5" s="368"/>
      <c r="W5" s="368"/>
      <c r="X5" s="9"/>
    </row>
    <row r="6" spans="1:24" x14ac:dyDescent="0.25">
      <c r="A6" s="368" t="s">
        <v>183</v>
      </c>
      <c r="B6" s="368"/>
      <c r="C6" s="368"/>
      <c r="D6" s="368"/>
      <c r="E6" s="368"/>
      <c r="F6" s="368"/>
      <c r="G6" s="368"/>
      <c r="H6" s="368"/>
      <c r="I6" s="368"/>
      <c r="J6" s="368"/>
      <c r="K6" s="368"/>
      <c r="L6" s="368"/>
      <c r="M6" s="368"/>
      <c r="N6" s="368"/>
      <c r="O6" s="368"/>
      <c r="P6" s="368"/>
      <c r="Q6" s="368"/>
      <c r="R6" s="368"/>
      <c r="S6" s="368"/>
      <c r="T6" s="368"/>
      <c r="U6" s="368"/>
      <c r="V6" s="368"/>
      <c r="W6" s="368"/>
      <c r="X6" s="9"/>
    </row>
    <row r="7" spans="1:24" ht="3.75" customHeight="1" x14ac:dyDescent="0.25">
      <c r="A7" s="320"/>
      <c r="B7" s="320"/>
      <c r="C7" s="320"/>
      <c r="D7" s="320"/>
      <c r="E7" s="320"/>
      <c r="F7" s="320"/>
      <c r="G7" s="320"/>
      <c r="H7" s="320"/>
      <c r="I7" s="320"/>
      <c r="J7" s="320"/>
      <c r="K7" s="320"/>
      <c r="L7" s="320"/>
      <c r="M7" s="320"/>
      <c r="N7" s="320"/>
      <c r="O7" s="320"/>
      <c r="P7" s="320"/>
      <c r="Q7" s="320"/>
      <c r="R7" s="320"/>
      <c r="S7" s="320"/>
      <c r="T7" s="320"/>
      <c r="U7" s="320"/>
      <c r="V7" s="320"/>
      <c r="W7" s="320"/>
      <c r="X7" s="9"/>
    </row>
    <row r="8" spans="1:24" x14ac:dyDescent="0.25">
      <c r="A8" s="320" t="s">
        <v>643</v>
      </c>
      <c r="B8" s="320"/>
      <c r="C8" s="320"/>
      <c r="D8" s="320"/>
      <c r="E8" s="320"/>
      <c r="F8" s="320"/>
      <c r="G8" s="320"/>
      <c r="H8" s="320"/>
      <c r="I8" s="320"/>
      <c r="J8" s="320"/>
      <c r="K8" s="320"/>
      <c r="L8" s="320"/>
      <c r="M8" s="320"/>
      <c r="N8" s="320"/>
      <c r="O8" s="320"/>
      <c r="P8" s="320"/>
      <c r="Q8" s="320"/>
      <c r="R8" s="320"/>
      <c r="S8" s="320"/>
      <c r="T8" s="320"/>
      <c r="U8" s="320"/>
      <c r="V8" s="320"/>
      <c r="W8" s="320"/>
      <c r="X8" s="9"/>
    </row>
    <row r="9" spans="1:24" x14ac:dyDescent="0.25">
      <c r="A9" s="321" t="s">
        <v>644</v>
      </c>
      <c r="B9" s="320"/>
      <c r="C9" s="320"/>
      <c r="D9" s="320"/>
      <c r="E9" s="320"/>
      <c r="F9" s="320"/>
      <c r="G9" s="320"/>
      <c r="H9" s="320"/>
      <c r="I9" s="320"/>
      <c r="J9" s="320"/>
      <c r="K9" s="320"/>
      <c r="L9" s="320"/>
      <c r="M9" s="320"/>
      <c r="N9" s="320"/>
      <c r="O9" s="320"/>
      <c r="P9" s="320"/>
      <c r="Q9" s="320"/>
      <c r="R9" s="320"/>
      <c r="S9" s="320"/>
      <c r="T9" s="320"/>
      <c r="U9" s="320"/>
      <c r="V9" s="320"/>
      <c r="W9" s="320"/>
      <c r="X9" s="9"/>
    </row>
    <row r="10" spans="1:24" x14ac:dyDescent="0.25">
      <c r="A10" s="321" t="s">
        <v>645</v>
      </c>
      <c r="B10" s="320"/>
      <c r="C10" s="320"/>
      <c r="D10" s="320"/>
      <c r="E10" s="320"/>
      <c r="F10" s="320"/>
      <c r="G10" s="320"/>
      <c r="H10" s="320"/>
      <c r="I10" s="320"/>
      <c r="J10" s="320"/>
      <c r="K10" s="320"/>
      <c r="L10" s="320"/>
      <c r="M10" s="320"/>
      <c r="N10" s="320"/>
      <c r="O10" s="320"/>
      <c r="P10" s="320"/>
      <c r="Q10" s="320"/>
      <c r="R10" s="320"/>
      <c r="S10" s="320"/>
      <c r="T10" s="320"/>
      <c r="U10" s="320"/>
      <c r="V10" s="320"/>
      <c r="W10" s="320"/>
      <c r="X10" s="9"/>
    </row>
    <row r="11" spans="1:24" x14ac:dyDescent="0.25">
      <c r="A11" s="321" t="s">
        <v>668</v>
      </c>
      <c r="B11" s="320"/>
      <c r="C11" s="320"/>
      <c r="D11" s="320"/>
      <c r="E11" s="320"/>
      <c r="F11" s="320"/>
      <c r="G11" s="320"/>
      <c r="H11" s="320"/>
      <c r="I11" s="320"/>
      <c r="J11" s="320"/>
      <c r="K11" s="320"/>
      <c r="L11" s="320"/>
      <c r="M11" s="320"/>
      <c r="N11" s="320"/>
      <c r="O11" s="320"/>
      <c r="P11" s="320"/>
      <c r="Q11" s="320"/>
      <c r="R11" s="320"/>
      <c r="S11" s="320"/>
      <c r="T11" s="320"/>
      <c r="U11" s="320"/>
      <c r="V11" s="320"/>
      <c r="W11" s="320"/>
      <c r="X11" s="9"/>
    </row>
    <row r="12" spans="1:24" ht="9.75" customHeight="1" x14ac:dyDescent="0.25">
      <c r="A12" s="9"/>
      <c r="B12" s="9"/>
      <c r="C12" s="9"/>
      <c r="D12" s="9"/>
      <c r="E12" s="9"/>
      <c r="F12" s="9"/>
      <c r="G12" s="9"/>
      <c r="H12" s="9"/>
      <c r="I12" s="9"/>
      <c r="J12" s="9"/>
      <c r="K12" s="9"/>
      <c r="L12" s="9"/>
      <c r="M12" s="9"/>
      <c r="N12" s="9"/>
      <c r="O12" s="9"/>
      <c r="P12" s="9"/>
      <c r="Q12" s="9"/>
      <c r="R12" s="9"/>
      <c r="S12" s="9"/>
      <c r="T12" s="9"/>
      <c r="U12" s="9"/>
      <c r="V12" s="9"/>
      <c r="W12" s="9"/>
      <c r="X12" s="9"/>
    </row>
    <row r="13" spans="1:24" x14ac:dyDescent="0.25">
      <c r="A13" s="368" t="s">
        <v>653</v>
      </c>
      <c r="B13" s="368"/>
      <c r="C13" s="368"/>
      <c r="D13" s="368"/>
      <c r="E13" s="368"/>
      <c r="F13" s="368"/>
      <c r="G13" s="368"/>
      <c r="H13" s="368"/>
      <c r="I13" s="368"/>
      <c r="J13" s="368"/>
      <c r="K13" s="368"/>
      <c r="L13" s="368"/>
      <c r="M13" s="368"/>
      <c r="N13" s="368"/>
      <c r="O13" s="368"/>
      <c r="P13" s="368"/>
      <c r="Q13" s="368"/>
      <c r="R13" s="368"/>
      <c r="S13" s="368"/>
      <c r="T13" s="368"/>
      <c r="U13" s="368"/>
      <c r="V13" s="368"/>
      <c r="W13" s="368"/>
      <c r="X13" s="9"/>
    </row>
    <row r="14" spans="1:24" ht="3" customHeight="1" x14ac:dyDescent="0.25">
      <c r="A14" s="9"/>
      <c r="B14" s="9"/>
      <c r="C14" s="9"/>
      <c r="D14" s="9"/>
      <c r="E14" s="9"/>
      <c r="F14" s="9"/>
      <c r="G14" s="9"/>
      <c r="H14" s="9"/>
      <c r="I14" s="9"/>
      <c r="J14" s="9"/>
      <c r="K14" s="9"/>
      <c r="L14" s="9"/>
      <c r="M14" s="9"/>
      <c r="N14" s="9"/>
      <c r="O14" s="9"/>
      <c r="P14" s="9"/>
      <c r="Q14" s="9"/>
      <c r="R14" s="9"/>
      <c r="S14" s="9"/>
      <c r="T14" s="9"/>
      <c r="U14" s="9"/>
      <c r="V14" s="9"/>
      <c r="W14" s="9"/>
      <c r="X14" s="9"/>
    </row>
    <row r="15" spans="1:24" x14ac:dyDescent="0.25">
      <c r="A15" s="23" t="s">
        <v>654</v>
      </c>
      <c r="B15" s="23"/>
      <c r="C15" s="23"/>
      <c r="D15" s="23"/>
      <c r="E15" s="23"/>
      <c r="I15" s="365" t="str">
        <f>IF(AND(C30=C57,C57=C78),"Les totaux sont identiques, c'est parfait !","Les totaux ne sont pas identiques, merci de corriger vos données.")</f>
        <v>Les totaux sont identiques, c'est parfait !</v>
      </c>
      <c r="J15" s="366"/>
      <c r="K15" s="366"/>
      <c r="L15" s="366"/>
      <c r="M15" s="366"/>
      <c r="N15" s="366"/>
      <c r="O15" s="366"/>
      <c r="P15" s="366"/>
      <c r="Q15" s="366"/>
      <c r="R15" s="367"/>
      <c r="S15" s="9"/>
      <c r="T15" s="9"/>
      <c r="U15" s="9"/>
      <c r="V15" s="9"/>
      <c r="W15" s="50"/>
      <c r="X15" s="9"/>
    </row>
    <row r="16" spans="1:24" x14ac:dyDescent="0.25">
      <c r="A16" s="9"/>
      <c r="B16" s="9"/>
      <c r="C16" s="9"/>
      <c r="D16" s="9"/>
      <c r="E16" s="9"/>
      <c r="F16" s="9"/>
      <c r="G16" s="9"/>
      <c r="H16" s="9"/>
      <c r="I16" s="9"/>
      <c r="J16" s="9"/>
      <c r="K16" s="9"/>
      <c r="L16" s="9"/>
      <c r="M16" s="9"/>
      <c r="N16" s="9"/>
      <c r="O16" s="9"/>
      <c r="P16" s="9"/>
      <c r="Q16" s="9"/>
      <c r="R16" s="9"/>
      <c r="S16" s="9"/>
      <c r="T16" s="9"/>
      <c r="U16" s="9"/>
      <c r="V16" s="9"/>
      <c r="W16" s="9"/>
      <c r="X16" s="9"/>
    </row>
    <row r="17" spans="1:24" ht="7.5" customHeight="1" x14ac:dyDescent="0.25">
      <c r="A17" s="9"/>
      <c r="B17" s="9"/>
      <c r="C17" s="9"/>
      <c r="D17" s="9"/>
      <c r="E17" s="9"/>
      <c r="F17" s="9"/>
      <c r="G17" s="9"/>
      <c r="H17" s="9"/>
      <c r="I17" s="9"/>
      <c r="J17" s="9"/>
      <c r="K17" s="9"/>
      <c r="L17" s="9"/>
      <c r="M17" s="9"/>
      <c r="N17" s="9"/>
      <c r="O17" s="9"/>
      <c r="P17" s="9"/>
      <c r="Q17" s="9"/>
      <c r="R17" s="9"/>
      <c r="S17" s="9"/>
      <c r="T17" s="9"/>
      <c r="U17" s="9"/>
      <c r="V17" s="9"/>
      <c r="W17" s="9"/>
      <c r="X17" s="9"/>
    </row>
    <row r="18" spans="1:24" ht="26.25" x14ac:dyDescent="0.25">
      <c r="A18" s="360" t="s">
        <v>213</v>
      </c>
      <c r="B18" s="360"/>
      <c r="C18" s="360"/>
      <c r="D18" s="360"/>
      <c r="E18" s="360"/>
      <c r="F18" s="360"/>
      <c r="G18" s="360"/>
      <c r="H18" s="360"/>
      <c r="I18" s="360"/>
      <c r="J18" s="360"/>
      <c r="K18" s="360"/>
      <c r="L18" s="360"/>
      <c r="M18" s="360"/>
      <c r="N18" s="360"/>
      <c r="O18" s="360"/>
      <c r="P18" s="360"/>
      <c r="Q18" s="360"/>
      <c r="R18" s="360"/>
      <c r="S18" s="360"/>
      <c r="T18" s="360"/>
      <c r="U18" s="360"/>
      <c r="V18" s="360"/>
      <c r="W18" s="360"/>
      <c r="X18" s="9"/>
    </row>
    <row r="19" spans="1:24" s="9" customFormat="1" x14ac:dyDescent="0.25"/>
    <row r="20" spans="1:24" s="52" customFormat="1" ht="18.75" x14ac:dyDescent="0.3">
      <c r="A20" s="51"/>
      <c r="B20" s="51"/>
      <c r="C20" s="372" t="s">
        <v>157</v>
      </c>
      <c r="D20" s="372"/>
      <c r="E20" s="372"/>
      <c r="F20" s="372"/>
      <c r="G20" s="372"/>
      <c r="H20" s="372"/>
      <c r="I20" s="372"/>
      <c r="J20" s="373" t="s">
        <v>157</v>
      </c>
      <c r="K20" s="373"/>
      <c r="L20" s="373"/>
      <c r="M20" s="373"/>
      <c r="N20" s="373"/>
      <c r="O20" s="373"/>
      <c r="P20" s="373"/>
      <c r="Q20" s="378" t="s">
        <v>158</v>
      </c>
      <c r="R20" s="378"/>
      <c r="S20" s="378"/>
      <c r="T20" s="378"/>
      <c r="U20" s="378"/>
      <c r="V20" s="378"/>
      <c r="W20" s="378"/>
      <c r="X20" s="51"/>
    </row>
    <row r="21" spans="1:24" s="57" customFormat="1" ht="15" customHeight="1" x14ac:dyDescent="0.25">
      <c r="A21" s="25"/>
      <c r="B21" s="25"/>
      <c r="C21" s="53"/>
      <c r="D21" s="374" t="s">
        <v>162</v>
      </c>
      <c r="E21" s="374"/>
      <c r="F21" s="374"/>
      <c r="G21" s="374"/>
      <c r="H21" s="374"/>
      <c r="I21" s="54"/>
      <c r="J21" s="55"/>
      <c r="K21" s="375" t="s">
        <v>160</v>
      </c>
      <c r="L21" s="375"/>
      <c r="M21" s="375"/>
      <c r="N21" s="375"/>
      <c r="O21" s="375"/>
      <c r="P21" s="56"/>
      <c r="Q21" s="378"/>
      <c r="R21" s="378"/>
      <c r="S21" s="378"/>
      <c r="T21" s="378"/>
      <c r="U21" s="378"/>
      <c r="V21" s="378"/>
      <c r="W21" s="378"/>
      <c r="X21" s="25"/>
    </row>
    <row r="22" spans="1:24" s="57" customFormat="1" ht="15.75" customHeight="1" x14ac:dyDescent="0.25">
      <c r="A22" s="25"/>
      <c r="B22" s="25"/>
      <c r="C22" s="53"/>
      <c r="D22" s="374" t="s">
        <v>159</v>
      </c>
      <c r="E22" s="374"/>
      <c r="F22" s="374"/>
      <c r="G22" s="374"/>
      <c r="H22" s="374"/>
      <c r="I22" s="54"/>
      <c r="J22" s="55"/>
      <c r="K22" s="375" t="s">
        <v>161</v>
      </c>
      <c r="L22" s="375"/>
      <c r="M22" s="375"/>
      <c r="N22" s="375"/>
      <c r="O22" s="375"/>
      <c r="P22" s="56"/>
      <c r="Q22" s="378"/>
      <c r="R22" s="378"/>
      <c r="S22" s="378"/>
      <c r="T22" s="378"/>
      <c r="U22" s="378"/>
      <c r="V22" s="378"/>
      <c r="W22" s="378"/>
      <c r="X22" s="25"/>
    </row>
    <row r="23" spans="1:24" s="61" customFormat="1" ht="39.75" customHeight="1" x14ac:dyDescent="0.25">
      <c r="A23" s="26"/>
      <c r="B23" s="26"/>
      <c r="C23" s="58"/>
      <c r="D23" s="58" t="s">
        <v>154</v>
      </c>
      <c r="E23" s="58"/>
      <c r="F23" s="58" t="s">
        <v>155</v>
      </c>
      <c r="G23" s="58"/>
      <c r="H23" s="58" t="s">
        <v>156</v>
      </c>
      <c r="I23" s="58"/>
      <c r="J23" s="59"/>
      <c r="K23" s="59" t="s">
        <v>154</v>
      </c>
      <c r="L23" s="59"/>
      <c r="M23" s="59" t="s">
        <v>155</v>
      </c>
      <c r="N23" s="59"/>
      <c r="O23" s="59" t="s">
        <v>156</v>
      </c>
      <c r="P23" s="59"/>
      <c r="Q23" s="60"/>
      <c r="R23" s="60" t="s">
        <v>154</v>
      </c>
      <c r="S23" s="60"/>
      <c r="T23" s="60" t="s">
        <v>155</v>
      </c>
      <c r="U23" s="60"/>
      <c r="V23" s="60" t="s">
        <v>156</v>
      </c>
      <c r="W23" s="60"/>
      <c r="X23" s="26"/>
    </row>
    <row r="24" spans="1:24" ht="9.75" customHeight="1" x14ac:dyDescent="0.25">
      <c r="A24" s="9"/>
      <c r="B24" s="9"/>
      <c r="C24" s="22"/>
      <c r="D24" s="22"/>
      <c r="E24" s="22"/>
      <c r="F24" s="22"/>
      <c r="G24" s="22"/>
      <c r="H24" s="22"/>
      <c r="I24" s="22"/>
      <c r="J24" s="62"/>
      <c r="K24" s="62"/>
      <c r="L24" s="62"/>
      <c r="M24" s="62"/>
      <c r="N24" s="62"/>
      <c r="O24" s="62"/>
      <c r="P24" s="62"/>
      <c r="Q24" s="63"/>
      <c r="R24" s="63"/>
      <c r="S24" s="63"/>
      <c r="T24" s="63"/>
      <c r="U24" s="63"/>
      <c r="V24" s="63"/>
      <c r="W24" s="63"/>
      <c r="X24" s="9"/>
    </row>
    <row r="25" spans="1:24" s="67" customFormat="1" x14ac:dyDescent="0.25">
      <c r="A25" s="16"/>
      <c r="B25" s="16"/>
      <c r="C25" s="64"/>
      <c r="D25" s="125">
        <v>0</v>
      </c>
      <c r="E25" s="64"/>
      <c r="F25" s="125">
        <v>0</v>
      </c>
      <c r="G25" s="64"/>
      <c r="H25" s="125">
        <v>0</v>
      </c>
      <c r="I25" s="64"/>
      <c r="J25" s="65"/>
      <c r="K25" s="125">
        <v>0</v>
      </c>
      <c r="L25" s="65"/>
      <c r="M25" s="125">
        <v>0</v>
      </c>
      <c r="N25" s="65"/>
      <c r="O25" s="125">
        <v>0</v>
      </c>
      <c r="P25" s="65"/>
      <c r="Q25" s="66"/>
      <c r="R25" s="125">
        <v>0</v>
      </c>
      <c r="S25" s="66"/>
      <c r="T25" s="125">
        <v>0</v>
      </c>
      <c r="U25" s="66"/>
      <c r="V25" s="125">
        <v>0</v>
      </c>
      <c r="W25" s="66"/>
      <c r="X25" s="16"/>
    </row>
    <row r="26" spans="1:24" x14ac:dyDescent="0.25">
      <c r="A26" s="9"/>
      <c r="B26" s="9"/>
      <c r="C26" s="22"/>
      <c r="D26" s="22"/>
      <c r="E26" s="22"/>
      <c r="F26" s="22"/>
      <c r="G26" s="22"/>
      <c r="H26" s="22"/>
      <c r="I26" s="22"/>
      <c r="J26" s="62"/>
      <c r="K26" s="62"/>
      <c r="L26" s="62"/>
      <c r="M26" s="62"/>
      <c r="N26" s="62"/>
      <c r="O26" s="62"/>
      <c r="P26" s="62"/>
      <c r="Q26" s="63"/>
      <c r="R26" s="63"/>
      <c r="S26" s="63"/>
      <c r="T26" s="63"/>
      <c r="U26" s="63"/>
      <c r="V26" s="63"/>
      <c r="W26" s="63"/>
      <c r="X26" s="9"/>
    </row>
    <row r="27" spans="1:24" x14ac:dyDescent="0.25">
      <c r="A27" s="9"/>
      <c r="B27" s="78" t="s">
        <v>163</v>
      </c>
      <c r="C27" s="22"/>
      <c r="D27" s="380">
        <f>SUM(D25,F25,H25)</f>
        <v>0</v>
      </c>
      <c r="E27" s="381"/>
      <c r="F27" s="381"/>
      <c r="G27" s="381"/>
      <c r="H27" s="382"/>
      <c r="I27" s="22"/>
      <c r="J27" s="62"/>
      <c r="K27" s="383">
        <f>SUM(K25,M25,O25)</f>
        <v>0</v>
      </c>
      <c r="L27" s="384"/>
      <c r="M27" s="384"/>
      <c r="N27" s="384"/>
      <c r="O27" s="385"/>
      <c r="P27" s="62"/>
      <c r="Q27" s="63"/>
      <c r="R27" s="386">
        <f>SUM(R25,T25,V25)</f>
        <v>0</v>
      </c>
      <c r="S27" s="387"/>
      <c r="T27" s="387"/>
      <c r="U27" s="387"/>
      <c r="V27" s="388"/>
      <c r="W27" s="63"/>
      <c r="X27" s="9"/>
    </row>
    <row r="28" spans="1:24" x14ac:dyDescent="0.25">
      <c r="A28" s="9"/>
      <c r="B28" s="17"/>
      <c r="C28" s="22"/>
      <c r="D28" s="22"/>
      <c r="E28" s="22"/>
      <c r="F28" s="22"/>
      <c r="G28" s="22"/>
      <c r="H28" s="22"/>
      <c r="I28" s="22"/>
      <c r="J28" s="62"/>
      <c r="K28" s="62"/>
      <c r="L28" s="62"/>
      <c r="M28" s="62"/>
      <c r="N28" s="62"/>
      <c r="O28" s="62"/>
      <c r="P28" s="62"/>
      <c r="Q28" s="63"/>
      <c r="R28" s="63"/>
      <c r="S28" s="63"/>
      <c r="T28" s="63"/>
      <c r="U28" s="63"/>
      <c r="V28" s="63"/>
      <c r="W28" s="63"/>
      <c r="X28" s="9"/>
    </row>
    <row r="29" spans="1:24" s="9" customFormat="1" ht="5.25" customHeight="1" x14ac:dyDescent="0.25">
      <c r="B29" s="17"/>
    </row>
    <row r="30" spans="1:24" x14ac:dyDescent="0.25">
      <c r="A30" s="9"/>
      <c r="B30" s="78" t="s">
        <v>149</v>
      </c>
      <c r="C30" s="369">
        <f>SUM(D27,K27,R27)</f>
        <v>0</v>
      </c>
      <c r="D30" s="370"/>
      <c r="E30" s="370"/>
      <c r="F30" s="370"/>
      <c r="G30" s="370"/>
      <c r="H30" s="370"/>
      <c r="I30" s="370"/>
      <c r="J30" s="370"/>
      <c r="K30" s="370"/>
      <c r="L30" s="370"/>
      <c r="M30" s="370"/>
      <c r="N30" s="370"/>
      <c r="O30" s="370"/>
      <c r="P30" s="370"/>
      <c r="Q30" s="370"/>
      <c r="R30" s="370"/>
      <c r="S30" s="370"/>
      <c r="T30" s="370"/>
      <c r="U30" s="370"/>
      <c r="V30" s="370"/>
      <c r="W30" s="371"/>
      <c r="X30" s="9"/>
    </row>
    <row r="31" spans="1:24" x14ac:dyDescent="0.25">
      <c r="A31" s="9"/>
      <c r="B31" s="68"/>
      <c r="C31" s="69"/>
      <c r="D31" s="69"/>
      <c r="E31" s="69"/>
      <c r="F31" s="69"/>
      <c r="G31" s="69"/>
      <c r="H31" s="69"/>
      <c r="I31" s="69"/>
      <c r="J31" s="69"/>
      <c r="K31" s="69"/>
      <c r="L31" s="69"/>
      <c r="M31" s="69"/>
      <c r="N31" s="69"/>
      <c r="O31" s="69"/>
      <c r="P31" s="69"/>
      <c r="Q31" s="69"/>
      <c r="R31" s="69"/>
      <c r="S31" s="69"/>
      <c r="T31" s="69"/>
      <c r="U31" s="69"/>
      <c r="V31" s="69"/>
      <c r="W31" s="69"/>
      <c r="X31" s="9"/>
    </row>
    <row r="32" spans="1:24" x14ac:dyDescent="0.25">
      <c r="A32" s="9"/>
      <c r="B32" s="68"/>
      <c r="C32" s="69"/>
      <c r="D32" s="69"/>
      <c r="E32" s="69"/>
      <c r="F32" s="69"/>
      <c r="G32" s="69"/>
      <c r="H32" s="69"/>
      <c r="I32" s="69"/>
      <c r="J32" s="69"/>
      <c r="K32" s="69"/>
      <c r="L32" s="69"/>
      <c r="M32" s="69"/>
      <c r="N32" s="69"/>
      <c r="O32" s="69"/>
      <c r="P32" s="69"/>
      <c r="Q32" s="69"/>
      <c r="R32" s="69"/>
      <c r="S32" s="69"/>
      <c r="T32" s="69"/>
      <c r="U32" s="69"/>
      <c r="V32" s="69"/>
      <c r="W32" s="69"/>
      <c r="X32" s="9"/>
    </row>
    <row r="33" spans="1:24" ht="26.25" x14ac:dyDescent="0.25">
      <c r="A33" s="360" t="s">
        <v>212</v>
      </c>
      <c r="B33" s="360"/>
      <c r="C33" s="360"/>
      <c r="D33" s="360"/>
      <c r="E33" s="360"/>
      <c r="F33" s="360"/>
      <c r="G33" s="360"/>
      <c r="H33" s="360"/>
      <c r="I33" s="360"/>
      <c r="J33" s="360"/>
      <c r="K33" s="360"/>
      <c r="L33" s="360"/>
      <c r="M33" s="360"/>
      <c r="N33" s="360"/>
      <c r="O33" s="360"/>
      <c r="P33" s="360"/>
      <c r="Q33" s="360"/>
      <c r="R33" s="360"/>
      <c r="S33" s="360"/>
      <c r="T33" s="360"/>
      <c r="U33" s="360"/>
      <c r="V33" s="360"/>
      <c r="W33" s="360"/>
      <c r="X33" s="9"/>
    </row>
    <row r="34" spans="1:24" ht="7.5" customHeight="1" x14ac:dyDescent="0.25">
      <c r="A34" s="9"/>
      <c r="B34" s="9"/>
      <c r="C34" s="9"/>
      <c r="D34" s="9"/>
      <c r="E34" s="9"/>
      <c r="F34" s="9"/>
      <c r="G34" s="9"/>
      <c r="H34" s="9"/>
      <c r="I34" s="9"/>
      <c r="J34" s="9"/>
      <c r="K34" s="9"/>
      <c r="L34" s="9"/>
      <c r="M34" s="9"/>
      <c r="N34" s="9"/>
      <c r="O34" s="9"/>
      <c r="P34" s="9"/>
      <c r="Q34" s="9"/>
      <c r="R34" s="9"/>
      <c r="S34" s="9"/>
      <c r="T34" s="9"/>
      <c r="U34" s="9"/>
      <c r="V34" s="9"/>
      <c r="W34" s="9"/>
      <c r="X34" s="9"/>
    </row>
    <row r="35" spans="1:24" ht="18.75" x14ac:dyDescent="0.3">
      <c r="A35" s="9"/>
      <c r="B35" s="9"/>
      <c r="C35" s="372" t="s">
        <v>157</v>
      </c>
      <c r="D35" s="372"/>
      <c r="E35" s="372"/>
      <c r="F35" s="372"/>
      <c r="G35" s="372"/>
      <c r="H35" s="372"/>
      <c r="I35" s="372"/>
      <c r="J35" s="373" t="s">
        <v>157</v>
      </c>
      <c r="K35" s="373"/>
      <c r="L35" s="373"/>
      <c r="M35" s="373"/>
      <c r="N35" s="373"/>
      <c r="O35" s="373"/>
      <c r="P35" s="373"/>
      <c r="Q35" s="378" t="s">
        <v>158</v>
      </c>
      <c r="R35" s="378"/>
      <c r="S35" s="378"/>
      <c r="T35" s="378"/>
      <c r="U35" s="378"/>
      <c r="V35" s="378"/>
      <c r="W35" s="378"/>
      <c r="X35" s="9"/>
    </row>
    <row r="36" spans="1:24" ht="15" customHeight="1" x14ac:dyDescent="0.25">
      <c r="A36" s="9"/>
      <c r="B36" s="9"/>
      <c r="C36" s="53"/>
      <c r="D36" s="374" t="s">
        <v>162</v>
      </c>
      <c r="E36" s="374"/>
      <c r="F36" s="374"/>
      <c r="G36" s="374"/>
      <c r="H36" s="374"/>
      <c r="I36" s="102"/>
      <c r="J36" s="103"/>
      <c r="K36" s="375" t="s">
        <v>160</v>
      </c>
      <c r="L36" s="375"/>
      <c r="M36" s="375"/>
      <c r="N36" s="375"/>
      <c r="O36" s="375"/>
      <c r="P36" s="56"/>
      <c r="Q36" s="101"/>
      <c r="R36" s="101"/>
      <c r="S36" s="101"/>
      <c r="T36" s="101"/>
      <c r="U36" s="101"/>
      <c r="V36" s="101"/>
      <c r="W36" s="101"/>
      <c r="X36" s="9"/>
    </row>
    <row r="37" spans="1:24" ht="19.5" customHeight="1" x14ac:dyDescent="0.25">
      <c r="A37" s="9"/>
      <c r="B37" s="9"/>
      <c r="C37" s="53"/>
      <c r="D37" s="376" t="s">
        <v>380</v>
      </c>
      <c r="E37" s="376"/>
      <c r="F37" s="376"/>
      <c r="G37" s="376"/>
      <c r="H37" s="376"/>
      <c r="I37" s="102"/>
      <c r="J37" s="103"/>
      <c r="K37" s="377" t="s">
        <v>381</v>
      </c>
      <c r="L37" s="377"/>
      <c r="M37" s="377"/>
      <c r="N37" s="377"/>
      <c r="O37" s="377"/>
      <c r="P37" s="56"/>
      <c r="Q37" s="113"/>
      <c r="R37" s="379" t="s">
        <v>379</v>
      </c>
      <c r="S37" s="379"/>
      <c r="T37" s="379"/>
      <c r="U37" s="379"/>
      <c r="V37" s="379"/>
      <c r="W37" s="114"/>
      <c r="X37" s="9"/>
    </row>
    <row r="38" spans="1:24" s="9" customFormat="1" ht="3.75" customHeight="1" x14ac:dyDescent="0.25">
      <c r="C38" s="25"/>
      <c r="D38" s="110"/>
      <c r="E38" s="110"/>
      <c r="F38" s="110"/>
      <c r="G38" s="110"/>
      <c r="H38" s="110"/>
      <c r="I38" s="110"/>
      <c r="J38" s="110"/>
      <c r="K38" s="110"/>
      <c r="L38" s="110"/>
      <c r="M38" s="110"/>
      <c r="N38" s="110"/>
      <c r="O38" s="110"/>
      <c r="P38" s="111"/>
      <c r="Q38" s="112"/>
      <c r="R38" s="112"/>
      <c r="S38" s="112"/>
      <c r="T38" s="112"/>
      <c r="U38" s="112"/>
      <c r="V38" s="112"/>
      <c r="W38" s="112"/>
    </row>
    <row r="39" spans="1:24" ht="15" customHeight="1" x14ac:dyDescent="0.25">
      <c r="A39" s="9"/>
      <c r="B39" s="79" t="s">
        <v>152</v>
      </c>
      <c r="C39" s="64"/>
      <c r="D39" s="70"/>
      <c r="E39" s="70"/>
      <c r="F39" s="126">
        <v>0</v>
      </c>
      <c r="G39" s="70"/>
      <c r="H39" s="70"/>
      <c r="I39" s="22"/>
      <c r="J39" s="65"/>
      <c r="K39" s="71"/>
      <c r="L39" s="71"/>
      <c r="M39" s="126">
        <v>0</v>
      </c>
      <c r="N39" s="71"/>
      <c r="O39" s="71"/>
      <c r="P39" s="62"/>
      <c r="Q39" s="66"/>
      <c r="R39" s="72"/>
      <c r="S39" s="72"/>
      <c r="T39" s="126">
        <v>0</v>
      </c>
      <c r="U39" s="72"/>
      <c r="V39" s="72"/>
      <c r="W39" s="63"/>
      <c r="X39" s="9"/>
    </row>
    <row r="40" spans="1:24" s="9" customFormat="1" ht="3.75" customHeight="1" x14ac:dyDescent="0.25">
      <c r="B40" s="17"/>
      <c r="C40" s="16"/>
    </row>
    <row r="41" spans="1:24" ht="15" customHeight="1" x14ac:dyDescent="0.25">
      <c r="A41" s="9"/>
      <c r="B41" s="79" t="s">
        <v>164</v>
      </c>
      <c r="C41" s="64"/>
      <c r="D41" s="70"/>
      <c r="E41" s="70"/>
      <c r="F41" s="126">
        <v>0</v>
      </c>
      <c r="G41" s="70"/>
      <c r="H41" s="70"/>
      <c r="I41" s="22"/>
      <c r="J41" s="65"/>
      <c r="K41" s="71"/>
      <c r="L41" s="71"/>
      <c r="M41" s="126">
        <v>0</v>
      </c>
      <c r="N41" s="71"/>
      <c r="O41" s="71"/>
      <c r="P41" s="62"/>
      <c r="Q41" s="66"/>
      <c r="R41" s="72"/>
      <c r="S41" s="72"/>
      <c r="T41" s="126">
        <v>0</v>
      </c>
      <c r="U41" s="72"/>
      <c r="V41" s="72"/>
      <c r="W41" s="63"/>
      <c r="X41" s="9"/>
    </row>
    <row r="42" spans="1:24" s="9" customFormat="1" ht="3.75" customHeight="1" x14ac:dyDescent="0.25">
      <c r="B42" s="17"/>
      <c r="C42" s="16"/>
    </row>
    <row r="43" spans="1:24" ht="15" customHeight="1" x14ac:dyDescent="0.25">
      <c r="A43" s="9"/>
      <c r="B43" s="79" t="s">
        <v>181</v>
      </c>
      <c r="C43" s="64"/>
      <c r="D43" s="70"/>
      <c r="E43" s="70"/>
      <c r="F43" s="126">
        <v>0</v>
      </c>
      <c r="G43" s="70"/>
      <c r="H43" s="70"/>
      <c r="I43" s="22"/>
      <c r="J43" s="65"/>
      <c r="K43" s="71"/>
      <c r="L43" s="71"/>
      <c r="M43" s="126">
        <v>0</v>
      </c>
      <c r="N43" s="71"/>
      <c r="O43" s="71"/>
      <c r="P43" s="62"/>
      <c r="Q43" s="66"/>
      <c r="R43" s="72"/>
      <c r="S43" s="72"/>
      <c r="T43" s="126">
        <v>0</v>
      </c>
      <c r="U43" s="72"/>
      <c r="V43" s="72"/>
      <c r="W43" s="63"/>
      <c r="X43" s="9"/>
    </row>
    <row r="44" spans="1:24" s="9" customFormat="1" ht="3.75" customHeight="1" x14ac:dyDescent="0.25">
      <c r="B44" s="17"/>
      <c r="C44" s="16"/>
    </row>
    <row r="45" spans="1:24" ht="15" customHeight="1" x14ac:dyDescent="0.25">
      <c r="A45" s="9"/>
      <c r="B45" s="79" t="s">
        <v>167</v>
      </c>
      <c r="C45" s="64"/>
      <c r="D45" s="70"/>
      <c r="E45" s="70"/>
      <c r="F45" s="126">
        <v>0</v>
      </c>
      <c r="G45" s="70"/>
      <c r="H45" s="70"/>
      <c r="I45" s="22"/>
      <c r="J45" s="65"/>
      <c r="K45" s="71"/>
      <c r="L45" s="71"/>
      <c r="M45" s="126">
        <v>0</v>
      </c>
      <c r="N45" s="71"/>
      <c r="O45" s="71"/>
      <c r="P45" s="62"/>
      <c r="Q45" s="66"/>
      <c r="R45" s="72"/>
      <c r="S45" s="72"/>
      <c r="T45" s="126">
        <v>0</v>
      </c>
      <c r="U45" s="72"/>
      <c r="V45" s="72"/>
      <c r="W45" s="63"/>
      <c r="X45" s="9"/>
    </row>
    <row r="46" spans="1:24" s="9" customFormat="1" ht="3.75" customHeight="1" x14ac:dyDescent="0.25">
      <c r="B46" s="17"/>
      <c r="C46" s="16"/>
    </row>
    <row r="47" spans="1:24" ht="15" customHeight="1" x14ac:dyDescent="0.25">
      <c r="A47" s="9"/>
      <c r="B47" s="79" t="s">
        <v>165</v>
      </c>
      <c r="C47" s="64"/>
      <c r="D47" s="70"/>
      <c r="E47" s="70"/>
      <c r="F47" s="126">
        <v>0</v>
      </c>
      <c r="G47" s="70"/>
      <c r="H47" s="70"/>
      <c r="I47" s="22"/>
      <c r="J47" s="65"/>
      <c r="K47" s="71"/>
      <c r="L47" s="71"/>
      <c r="M47" s="126">
        <v>0</v>
      </c>
      <c r="N47" s="71"/>
      <c r="O47" s="71"/>
      <c r="P47" s="62"/>
      <c r="Q47" s="66"/>
      <c r="R47" s="72"/>
      <c r="S47" s="72"/>
      <c r="T47" s="126">
        <v>0</v>
      </c>
      <c r="U47" s="72"/>
      <c r="V47" s="72"/>
      <c r="W47" s="63"/>
      <c r="X47" s="9"/>
    </row>
    <row r="48" spans="1:24" s="9" customFormat="1" ht="3.75" customHeight="1" x14ac:dyDescent="0.25">
      <c r="B48" s="17"/>
      <c r="C48" s="16"/>
    </row>
    <row r="49" spans="1:24" ht="15" customHeight="1" x14ac:dyDescent="0.25">
      <c r="A49" s="9"/>
      <c r="B49" s="79" t="s">
        <v>166</v>
      </c>
      <c r="C49" s="64"/>
      <c r="D49" s="70"/>
      <c r="E49" s="70"/>
      <c r="F49" s="126">
        <v>0</v>
      </c>
      <c r="G49" s="70"/>
      <c r="H49" s="70"/>
      <c r="I49" s="22"/>
      <c r="J49" s="65"/>
      <c r="K49" s="71"/>
      <c r="L49" s="71"/>
      <c r="M49" s="126">
        <v>0</v>
      </c>
      <c r="N49" s="71"/>
      <c r="O49" s="71"/>
      <c r="P49" s="62"/>
      <c r="Q49" s="66"/>
      <c r="R49" s="72"/>
      <c r="S49" s="72"/>
      <c r="T49" s="126">
        <v>0</v>
      </c>
      <c r="U49" s="72"/>
      <c r="V49" s="72"/>
      <c r="W49" s="63"/>
      <c r="X49" s="9"/>
    </row>
    <row r="50" spans="1:24" s="9" customFormat="1" ht="3.75" customHeight="1" x14ac:dyDescent="0.25">
      <c r="B50" s="17"/>
      <c r="C50" s="16"/>
    </row>
    <row r="51" spans="1:24" ht="15" customHeight="1" x14ac:dyDescent="0.25">
      <c r="A51" s="9"/>
      <c r="B51" s="79" t="s">
        <v>153</v>
      </c>
      <c r="C51" s="64"/>
      <c r="D51" s="70"/>
      <c r="E51" s="70"/>
      <c r="F51" s="126">
        <v>0</v>
      </c>
      <c r="G51" s="70"/>
      <c r="H51" s="70"/>
      <c r="I51" s="22"/>
      <c r="J51" s="65"/>
      <c r="K51" s="71"/>
      <c r="L51" s="71"/>
      <c r="M51" s="126">
        <v>0</v>
      </c>
      <c r="N51" s="71"/>
      <c r="O51" s="71"/>
      <c r="P51" s="62"/>
      <c r="Q51" s="66"/>
      <c r="R51" s="72"/>
      <c r="S51" s="72"/>
      <c r="T51" s="126">
        <v>0</v>
      </c>
      <c r="U51" s="72"/>
      <c r="V51" s="72"/>
      <c r="W51" s="63"/>
      <c r="X51" s="9"/>
    </row>
    <row r="52" spans="1:24" s="9" customFormat="1" ht="3.75" customHeight="1" x14ac:dyDescent="0.25">
      <c r="B52" s="17"/>
      <c r="C52" s="16"/>
    </row>
    <row r="53" spans="1:24" ht="15" customHeight="1" x14ac:dyDescent="0.25">
      <c r="A53" s="9"/>
      <c r="B53" s="79" t="s">
        <v>378</v>
      </c>
      <c r="C53" s="64"/>
      <c r="D53" s="70"/>
      <c r="E53" s="70"/>
      <c r="F53" s="126">
        <v>0</v>
      </c>
      <c r="G53" s="70"/>
      <c r="H53" s="70"/>
      <c r="I53" s="22"/>
      <c r="J53" s="65"/>
      <c r="K53" s="71"/>
      <c r="L53" s="71"/>
      <c r="M53" s="126">
        <v>0</v>
      </c>
      <c r="N53" s="71"/>
      <c r="O53" s="71"/>
      <c r="P53" s="62"/>
      <c r="Q53" s="66"/>
      <c r="R53" s="72"/>
      <c r="S53" s="72"/>
      <c r="T53" s="126">
        <v>0</v>
      </c>
      <c r="U53" s="72"/>
      <c r="V53" s="72"/>
      <c r="W53" s="63"/>
      <c r="X53" s="9"/>
    </row>
    <row r="54" spans="1:24" s="9" customFormat="1" ht="3.75" customHeight="1" x14ac:dyDescent="0.25">
      <c r="B54" s="17"/>
    </row>
    <row r="55" spans="1:24" x14ac:dyDescent="0.25">
      <c r="A55" s="9"/>
      <c r="B55" s="77" t="s">
        <v>163</v>
      </c>
      <c r="C55" s="22"/>
      <c r="D55" s="70"/>
      <c r="E55" s="70"/>
      <c r="F55" s="73">
        <f>SUM(F39:F53)</f>
        <v>0</v>
      </c>
      <c r="G55" s="70"/>
      <c r="H55" s="70"/>
      <c r="I55" s="22"/>
      <c r="J55" s="62"/>
      <c r="K55" s="71"/>
      <c r="L55" s="71"/>
      <c r="M55" s="74">
        <f>SUM(M39:M53)</f>
        <v>0</v>
      </c>
      <c r="N55" s="71"/>
      <c r="O55" s="71"/>
      <c r="P55" s="62"/>
      <c r="Q55" s="63"/>
      <c r="R55" s="72"/>
      <c r="S55" s="72"/>
      <c r="T55" s="75">
        <f>SUM(T39:T53)</f>
        <v>0</v>
      </c>
      <c r="U55" s="72"/>
      <c r="V55" s="72"/>
      <c r="W55" s="63"/>
      <c r="X55" s="9"/>
    </row>
    <row r="56" spans="1:24" s="9" customFormat="1" ht="5.25" customHeight="1" x14ac:dyDescent="0.25">
      <c r="B56" s="21"/>
      <c r="D56" s="50"/>
      <c r="E56" s="50"/>
      <c r="F56" s="50"/>
      <c r="G56" s="50"/>
      <c r="H56" s="50"/>
      <c r="K56" s="76"/>
      <c r="L56" s="76"/>
      <c r="M56" s="76"/>
      <c r="N56" s="76"/>
      <c r="O56" s="76"/>
      <c r="R56" s="76"/>
      <c r="S56" s="76"/>
      <c r="T56" s="76"/>
      <c r="U56" s="76"/>
      <c r="V56" s="76"/>
    </row>
    <row r="57" spans="1:24" x14ac:dyDescent="0.25">
      <c r="A57" s="9"/>
      <c r="B57" s="78" t="s">
        <v>149</v>
      </c>
      <c r="C57" s="369">
        <f>SUM(F55,M55,T55)</f>
        <v>0</v>
      </c>
      <c r="D57" s="370"/>
      <c r="E57" s="370"/>
      <c r="F57" s="370"/>
      <c r="G57" s="370"/>
      <c r="H57" s="370"/>
      <c r="I57" s="370"/>
      <c r="J57" s="370"/>
      <c r="K57" s="370"/>
      <c r="L57" s="370"/>
      <c r="M57" s="370"/>
      <c r="N57" s="370"/>
      <c r="O57" s="370"/>
      <c r="P57" s="370"/>
      <c r="Q57" s="370"/>
      <c r="R57" s="370"/>
      <c r="S57" s="370"/>
      <c r="T57" s="370"/>
      <c r="U57" s="370"/>
      <c r="V57" s="370"/>
      <c r="W57" s="371"/>
      <c r="X57" s="9"/>
    </row>
    <row r="58" spans="1:24" x14ac:dyDescent="0.25">
      <c r="A58" s="9"/>
      <c r="B58" s="9"/>
      <c r="C58" s="9"/>
      <c r="D58" s="9"/>
      <c r="E58" s="9"/>
      <c r="F58" s="9"/>
      <c r="G58" s="9"/>
      <c r="H58" s="9"/>
      <c r="I58" s="9"/>
      <c r="J58" s="9"/>
      <c r="K58" s="9"/>
      <c r="L58" s="9"/>
      <c r="M58" s="9"/>
      <c r="N58" s="9"/>
      <c r="O58" s="9"/>
      <c r="P58" s="9"/>
      <c r="Q58" s="9"/>
      <c r="R58" s="9"/>
      <c r="S58" s="9"/>
      <c r="T58" s="9"/>
      <c r="U58" s="9"/>
      <c r="V58" s="9"/>
      <c r="W58" s="9"/>
      <c r="X58" s="9"/>
    </row>
    <row r="59" spans="1:24" x14ac:dyDescent="0.25">
      <c r="A59" s="9"/>
      <c r="B59" s="9"/>
      <c r="C59" s="9"/>
      <c r="D59" s="9"/>
      <c r="E59" s="9"/>
      <c r="F59" s="9"/>
      <c r="G59" s="9"/>
      <c r="H59" s="9"/>
      <c r="I59" s="9"/>
      <c r="J59" s="9"/>
      <c r="K59" s="9"/>
      <c r="L59" s="9"/>
      <c r="M59" s="9"/>
      <c r="N59" s="9"/>
      <c r="O59" s="9"/>
      <c r="P59" s="9"/>
      <c r="Q59" s="9"/>
      <c r="R59" s="9"/>
      <c r="S59" s="9"/>
      <c r="T59" s="9"/>
      <c r="U59" s="9"/>
      <c r="V59" s="9"/>
      <c r="W59" s="9"/>
      <c r="X59" s="9"/>
    </row>
    <row r="60" spans="1:24" ht="26.25" x14ac:dyDescent="0.25">
      <c r="A60" s="360" t="s">
        <v>648</v>
      </c>
      <c r="B60" s="360"/>
      <c r="C60" s="360"/>
      <c r="D60" s="360"/>
      <c r="E60" s="360"/>
      <c r="F60" s="360"/>
      <c r="G60" s="360"/>
      <c r="H60" s="360"/>
      <c r="I60" s="360"/>
      <c r="J60" s="360"/>
      <c r="K60" s="360"/>
      <c r="L60" s="360"/>
      <c r="M60" s="360"/>
      <c r="N60" s="360"/>
      <c r="O60" s="360"/>
      <c r="P60" s="360"/>
      <c r="Q60" s="360"/>
      <c r="R60" s="360"/>
      <c r="S60" s="360"/>
      <c r="T60" s="360"/>
      <c r="U60" s="360"/>
      <c r="V60" s="360"/>
      <c r="W60" s="360"/>
      <c r="X60" s="9"/>
    </row>
    <row r="61" spans="1:24" ht="7.5" customHeight="1" x14ac:dyDescent="0.25">
      <c r="A61" s="9"/>
      <c r="B61" s="9"/>
      <c r="C61" s="9"/>
      <c r="D61" s="9"/>
      <c r="E61" s="9"/>
      <c r="F61" s="9"/>
      <c r="G61" s="9"/>
      <c r="H61" s="9"/>
      <c r="I61" s="9"/>
      <c r="J61" s="9"/>
      <c r="K61" s="9"/>
      <c r="L61" s="9"/>
      <c r="M61" s="9"/>
      <c r="N61" s="9"/>
      <c r="O61" s="9"/>
      <c r="P61" s="9"/>
      <c r="Q61" s="9"/>
      <c r="R61" s="9"/>
      <c r="S61" s="9"/>
      <c r="T61" s="9"/>
      <c r="U61" s="9"/>
      <c r="V61" s="9"/>
      <c r="W61" s="9"/>
      <c r="X61" s="9"/>
    </row>
    <row r="62" spans="1:24" ht="18.75" x14ac:dyDescent="0.3">
      <c r="A62" s="9"/>
      <c r="B62" s="9"/>
      <c r="C62" s="372" t="s">
        <v>157</v>
      </c>
      <c r="D62" s="372"/>
      <c r="E62" s="372"/>
      <c r="F62" s="372"/>
      <c r="G62" s="372"/>
      <c r="H62" s="372"/>
      <c r="I62" s="372"/>
      <c r="J62" s="373" t="s">
        <v>157</v>
      </c>
      <c r="K62" s="373"/>
      <c r="L62" s="373"/>
      <c r="M62" s="373"/>
      <c r="N62" s="373"/>
      <c r="O62" s="373"/>
      <c r="P62" s="373"/>
      <c r="Q62" s="378" t="s">
        <v>158</v>
      </c>
      <c r="R62" s="378"/>
      <c r="S62" s="378"/>
      <c r="T62" s="378"/>
      <c r="U62" s="378"/>
      <c r="V62" s="378"/>
      <c r="W62" s="378"/>
      <c r="X62" s="9"/>
    </row>
    <row r="63" spans="1:24" ht="15" customHeight="1" x14ac:dyDescent="0.25">
      <c r="A63" s="9"/>
      <c r="B63" s="9"/>
      <c r="C63" s="53"/>
      <c r="D63" s="374" t="s">
        <v>162</v>
      </c>
      <c r="E63" s="374"/>
      <c r="F63" s="374"/>
      <c r="G63" s="374"/>
      <c r="H63" s="374"/>
      <c r="I63" s="324"/>
      <c r="J63" s="325"/>
      <c r="K63" s="375" t="s">
        <v>160</v>
      </c>
      <c r="L63" s="375"/>
      <c r="M63" s="375"/>
      <c r="N63" s="375"/>
      <c r="O63" s="375"/>
      <c r="P63" s="326"/>
      <c r="Q63" s="323"/>
      <c r="R63" s="323"/>
      <c r="S63" s="323"/>
      <c r="T63" s="323"/>
      <c r="U63" s="323"/>
      <c r="V63" s="323"/>
      <c r="W63" s="323"/>
      <c r="X63" s="9"/>
    </row>
    <row r="64" spans="1:24" ht="19.5" customHeight="1" x14ac:dyDescent="0.25">
      <c r="A64" s="9"/>
      <c r="B64" s="9"/>
      <c r="C64" s="53"/>
      <c r="D64" s="376" t="s">
        <v>380</v>
      </c>
      <c r="E64" s="376"/>
      <c r="F64" s="376"/>
      <c r="G64" s="376"/>
      <c r="H64" s="376"/>
      <c r="I64" s="324"/>
      <c r="J64" s="325"/>
      <c r="K64" s="377" t="s">
        <v>381</v>
      </c>
      <c r="L64" s="377"/>
      <c r="M64" s="377"/>
      <c r="N64" s="377"/>
      <c r="O64" s="377"/>
      <c r="P64" s="326"/>
      <c r="Q64" s="113"/>
      <c r="R64" s="379" t="s">
        <v>379</v>
      </c>
      <c r="S64" s="379"/>
      <c r="T64" s="379"/>
      <c r="U64" s="379"/>
      <c r="V64" s="379"/>
      <c r="W64" s="327"/>
      <c r="X64" s="9"/>
    </row>
    <row r="65" spans="1:24" s="9" customFormat="1" ht="3.75" customHeight="1" x14ac:dyDescent="0.25">
      <c r="C65" s="25"/>
      <c r="D65" s="110"/>
      <c r="E65" s="110"/>
      <c r="F65" s="110"/>
      <c r="G65" s="110"/>
      <c r="H65" s="110"/>
      <c r="I65" s="110"/>
      <c r="J65" s="110"/>
      <c r="K65" s="110"/>
      <c r="L65" s="110"/>
      <c r="M65" s="110"/>
      <c r="N65" s="110"/>
      <c r="O65" s="110"/>
      <c r="P65" s="111"/>
      <c r="Q65" s="112"/>
      <c r="R65" s="112"/>
      <c r="S65" s="112"/>
      <c r="T65" s="112"/>
      <c r="U65" s="112"/>
      <c r="V65" s="112"/>
      <c r="W65" s="112"/>
    </row>
    <row r="66" spans="1:24" ht="30" x14ac:dyDescent="0.25">
      <c r="A66" s="9"/>
      <c r="B66" s="330" t="s">
        <v>652</v>
      </c>
      <c r="C66" s="64"/>
      <c r="D66" s="70"/>
      <c r="E66" s="70"/>
      <c r="F66" s="126">
        <v>0</v>
      </c>
      <c r="G66" s="70"/>
      <c r="H66" s="70"/>
      <c r="I66" s="22"/>
      <c r="J66" s="65"/>
      <c r="K66" s="71"/>
      <c r="L66" s="71"/>
      <c r="M66" s="341">
        <v>0</v>
      </c>
      <c r="N66" s="71"/>
      <c r="O66" s="71"/>
      <c r="P66" s="62"/>
      <c r="Q66" s="66"/>
      <c r="R66" s="72"/>
      <c r="S66" s="72"/>
      <c r="T66" s="126">
        <v>0</v>
      </c>
      <c r="U66" s="72"/>
      <c r="V66" s="72"/>
      <c r="W66" s="63"/>
      <c r="X66" s="9"/>
    </row>
    <row r="67" spans="1:24" s="9" customFormat="1" ht="3.75" customHeight="1" x14ac:dyDescent="0.25">
      <c r="B67" s="17"/>
      <c r="C67" s="16"/>
    </row>
    <row r="68" spans="1:24" ht="30" x14ac:dyDescent="0.25">
      <c r="A68" s="9"/>
      <c r="B68" s="330" t="s">
        <v>651</v>
      </c>
      <c r="C68" s="64"/>
      <c r="D68" s="70"/>
      <c r="E68" s="70"/>
      <c r="F68" s="340">
        <v>0</v>
      </c>
      <c r="G68" s="70"/>
      <c r="H68" s="70"/>
      <c r="I68" s="22"/>
      <c r="J68" s="65"/>
      <c r="K68" s="71"/>
      <c r="L68" s="71"/>
      <c r="M68" s="126">
        <v>0</v>
      </c>
      <c r="N68" s="71"/>
      <c r="O68" s="71"/>
      <c r="P68" s="62"/>
      <c r="Q68" s="66"/>
      <c r="R68" s="72"/>
      <c r="S68" s="72"/>
      <c r="T68" s="126">
        <v>0</v>
      </c>
      <c r="U68" s="72"/>
      <c r="V68" s="72"/>
      <c r="W68" s="63"/>
      <c r="X68" s="9"/>
    </row>
    <row r="69" spans="1:24" s="9" customFormat="1" ht="3.75" customHeight="1" x14ac:dyDescent="0.25">
      <c r="B69" s="17"/>
      <c r="C69" s="16"/>
    </row>
    <row r="70" spans="1:24" ht="30" x14ac:dyDescent="0.25">
      <c r="A70" s="9"/>
      <c r="B70" s="330" t="s">
        <v>649</v>
      </c>
      <c r="C70" s="64"/>
      <c r="D70" s="70"/>
      <c r="E70" s="70"/>
      <c r="F70" s="340">
        <v>0</v>
      </c>
      <c r="G70" s="70"/>
      <c r="H70" s="70"/>
      <c r="I70" s="22"/>
      <c r="J70" s="65"/>
      <c r="K70" s="71"/>
      <c r="L70" s="71"/>
      <c r="M70" s="126">
        <v>0</v>
      </c>
      <c r="N70" s="71"/>
      <c r="O70" s="71"/>
      <c r="P70" s="62"/>
      <c r="Q70" s="66"/>
      <c r="R70" s="72"/>
      <c r="S70" s="72"/>
      <c r="T70" s="126">
        <v>0</v>
      </c>
      <c r="U70" s="72"/>
      <c r="V70" s="72"/>
      <c r="W70" s="63"/>
      <c r="X70" s="9"/>
    </row>
    <row r="71" spans="1:24" s="9" customFormat="1" ht="3.75" customHeight="1" x14ac:dyDescent="0.25">
      <c r="B71" s="17"/>
      <c r="C71" s="16"/>
    </row>
    <row r="72" spans="1:24" ht="30" x14ac:dyDescent="0.25">
      <c r="A72" s="9"/>
      <c r="B72" s="330" t="s">
        <v>650</v>
      </c>
      <c r="C72" s="64"/>
      <c r="D72" s="70"/>
      <c r="E72" s="70"/>
      <c r="F72" s="340">
        <v>0</v>
      </c>
      <c r="G72" s="70"/>
      <c r="H72" s="70"/>
      <c r="I72" s="22"/>
      <c r="J72" s="65"/>
      <c r="K72" s="71"/>
      <c r="L72" s="71"/>
      <c r="M72" s="126">
        <v>0</v>
      </c>
      <c r="N72" s="71"/>
      <c r="O72" s="71"/>
      <c r="P72" s="62"/>
      <c r="Q72" s="66"/>
      <c r="R72" s="72"/>
      <c r="S72" s="72"/>
      <c r="T72" s="126">
        <v>0</v>
      </c>
      <c r="U72" s="72"/>
      <c r="V72" s="72"/>
      <c r="W72" s="63"/>
      <c r="X72" s="9"/>
    </row>
    <row r="73" spans="1:24" s="9" customFormat="1" ht="3.75" customHeight="1" x14ac:dyDescent="0.25">
      <c r="B73" s="17"/>
    </row>
    <row r="74" spans="1:24" x14ac:dyDescent="0.25">
      <c r="A74" s="9"/>
      <c r="B74" s="330" t="s">
        <v>378</v>
      </c>
      <c r="C74" s="64"/>
      <c r="D74" s="70"/>
      <c r="E74" s="70"/>
      <c r="F74" s="126">
        <v>0</v>
      </c>
      <c r="G74" s="70"/>
      <c r="H74" s="70"/>
      <c r="I74" s="22"/>
      <c r="J74" s="65"/>
      <c r="K74" s="71"/>
      <c r="L74" s="71"/>
      <c r="M74" s="126">
        <v>0</v>
      </c>
      <c r="N74" s="71"/>
      <c r="O74" s="71"/>
      <c r="P74" s="62"/>
      <c r="Q74" s="66"/>
      <c r="R74" s="72"/>
      <c r="S74" s="72"/>
      <c r="T74" s="126">
        <v>0</v>
      </c>
      <c r="U74" s="72"/>
      <c r="V74" s="72"/>
      <c r="W74" s="63"/>
      <c r="X74" s="9"/>
    </row>
    <row r="75" spans="1:24" s="9" customFormat="1" ht="3.75" customHeight="1" x14ac:dyDescent="0.25">
      <c r="B75" s="17"/>
    </row>
    <row r="76" spans="1:24" x14ac:dyDescent="0.25">
      <c r="A76" s="9"/>
      <c r="B76" s="329" t="s">
        <v>163</v>
      </c>
      <c r="C76" s="22"/>
      <c r="D76" s="70"/>
      <c r="E76" s="70"/>
      <c r="F76" s="331">
        <f>SUM(F66:F74)</f>
        <v>0</v>
      </c>
      <c r="G76" s="70"/>
      <c r="H76" s="70"/>
      <c r="I76" s="22"/>
      <c r="J76" s="62"/>
      <c r="K76" s="71"/>
      <c r="L76" s="71"/>
      <c r="M76" s="332">
        <f>SUM(M66:M74)</f>
        <v>0</v>
      </c>
      <c r="N76" s="71"/>
      <c r="O76" s="71"/>
      <c r="P76" s="62"/>
      <c r="Q76" s="63"/>
      <c r="R76" s="72"/>
      <c r="S76" s="72"/>
      <c r="T76" s="333">
        <f>SUM(T66:T74)</f>
        <v>0</v>
      </c>
      <c r="U76" s="72"/>
      <c r="V76" s="72"/>
      <c r="W76" s="63"/>
      <c r="X76" s="9"/>
    </row>
    <row r="77" spans="1:24" s="9" customFormat="1" ht="5.25" customHeight="1" x14ac:dyDescent="0.25">
      <c r="B77" s="21"/>
      <c r="D77" s="50"/>
      <c r="E77" s="50"/>
      <c r="F77" s="50"/>
      <c r="G77" s="50"/>
      <c r="H77" s="50"/>
      <c r="K77" s="322"/>
      <c r="L77" s="322"/>
      <c r="M77" s="322"/>
      <c r="N77" s="322"/>
      <c r="O77" s="322"/>
      <c r="R77" s="322"/>
      <c r="S77" s="322"/>
      <c r="T77" s="322"/>
      <c r="U77" s="322"/>
      <c r="V77" s="322"/>
    </row>
    <row r="78" spans="1:24" x14ac:dyDescent="0.25">
      <c r="A78" s="9"/>
      <c r="B78" s="78" t="s">
        <v>149</v>
      </c>
      <c r="C78" s="369">
        <f>SUM(F76,M76,T76)</f>
        <v>0</v>
      </c>
      <c r="D78" s="370"/>
      <c r="E78" s="370"/>
      <c r="F78" s="370"/>
      <c r="G78" s="370"/>
      <c r="H78" s="370"/>
      <c r="I78" s="370"/>
      <c r="J78" s="370"/>
      <c r="K78" s="370"/>
      <c r="L78" s="370"/>
      <c r="M78" s="370"/>
      <c r="N78" s="370"/>
      <c r="O78" s="370"/>
      <c r="P78" s="370"/>
      <c r="Q78" s="370"/>
      <c r="R78" s="370"/>
      <c r="S78" s="370"/>
      <c r="T78" s="370"/>
      <c r="U78" s="370"/>
      <c r="V78" s="370"/>
      <c r="W78" s="371"/>
      <c r="X78" s="9"/>
    </row>
    <row r="79" spans="1:24" x14ac:dyDescent="0.25">
      <c r="A79" s="9"/>
      <c r="B79" s="9"/>
      <c r="C79" s="9"/>
      <c r="D79" s="9"/>
      <c r="E79" s="9"/>
      <c r="F79" s="9"/>
      <c r="G79" s="9"/>
      <c r="H79" s="9"/>
      <c r="I79" s="9"/>
      <c r="J79" s="9"/>
      <c r="K79" s="9"/>
      <c r="L79" s="9"/>
      <c r="M79" s="9"/>
      <c r="N79" s="9"/>
      <c r="O79" s="9"/>
      <c r="P79" s="9"/>
      <c r="Q79" s="9"/>
      <c r="R79" s="9"/>
      <c r="S79" s="9"/>
      <c r="T79" s="9"/>
      <c r="U79" s="9"/>
      <c r="V79" s="9"/>
      <c r="W79" s="9"/>
      <c r="X79" s="9"/>
    </row>
    <row r="80" spans="1:24" x14ac:dyDescent="0.25">
      <c r="A80" s="9"/>
      <c r="B80" s="9"/>
      <c r="C80" s="9"/>
      <c r="D80" s="9"/>
      <c r="E80" s="9"/>
      <c r="F80" s="9"/>
      <c r="G80" s="9"/>
      <c r="H80" s="9"/>
      <c r="I80" s="9"/>
      <c r="J80" s="9"/>
      <c r="K80" s="9"/>
      <c r="L80" s="9"/>
      <c r="M80" s="9"/>
      <c r="N80" s="9"/>
      <c r="O80" s="9"/>
      <c r="P80" s="9"/>
      <c r="Q80" s="9"/>
      <c r="R80" s="9"/>
      <c r="S80" s="9"/>
      <c r="T80" s="9"/>
      <c r="U80" s="9"/>
      <c r="V80" s="9"/>
      <c r="W80" s="9"/>
      <c r="X80" s="9"/>
    </row>
    <row r="81" spans="1:24" hidden="1" x14ac:dyDescent="0.25">
      <c r="A81" s="9"/>
      <c r="B81" s="9"/>
      <c r="C81" s="9"/>
      <c r="D81" s="9"/>
      <c r="E81" s="9"/>
      <c r="F81" s="9"/>
      <c r="G81" s="9"/>
      <c r="H81" s="9"/>
      <c r="I81" s="9"/>
      <c r="J81" s="9"/>
      <c r="K81" s="9"/>
      <c r="L81" s="9"/>
      <c r="M81" s="9"/>
      <c r="N81" s="9"/>
      <c r="O81" s="9"/>
      <c r="P81" s="9"/>
      <c r="Q81" s="9"/>
      <c r="R81" s="9"/>
      <c r="S81" s="9"/>
      <c r="T81" s="9"/>
      <c r="U81" s="9"/>
      <c r="V81" s="9"/>
      <c r="W81" s="9"/>
      <c r="X81" s="9"/>
    </row>
    <row r="82" spans="1:24" hidden="1" x14ac:dyDescent="0.25">
      <c r="A82" s="9"/>
      <c r="B82" s="9"/>
      <c r="C82" s="9"/>
      <c r="D82" s="9"/>
      <c r="E82" s="9"/>
      <c r="F82" s="9"/>
      <c r="G82" s="9"/>
      <c r="H82" s="9"/>
      <c r="I82" s="9"/>
      <c r="J82" s="9"/>
      <c r="K82" s="9"/>
      <c r="L82" s="9"/>
      <c r="M82" s="9"/>
      <c r="N82" s="9"/>
      <c r="O82" s="9"/>
      <c r="P82" s="9"/>
      <c r="Q82" s="9"/>
      <c r="R82" s="9"/>
      <c r="S82" s="9"/>
      <c r="T82" s="9"/>
      <c r="U82" s="9"/>
      <c r="V82" s="9"/>
      <c r="W82" s="9"/>
      <c r="X82" s="9"/>
    </row>
    <row r="83" spans="1:24" hidden="1" x14ac:dyDescent="0.25">
      <c r="A83" s="9"/>
      <c r="B83" s="9"/>
      <c r="C83" s="9"/>
      <c r="D83" s="9"/>
      <c r="E83" s="9"/>
      <c r="F83" s="9"/>
      <c r="G83" s="9"/>
      <c r="H83" s="9"/>
      <c r="I83" s="9"/>
      <c r="J83" s="9"/>
      <c r="K83" s="9"/>
      <c r="L83" s="9"/>
      <c r="M83" s="9"/>
      <c r="N83" s="9"/>
      <c r="O83" s="9"/>
      <c r="P83" s="9"/>
      <c r="Q83" s="9"/>
      <c r="R83" s="9"/>
      <c r="S83" s="9"/>
      <c r="T83" s="9"/>
      <c r="U83" s="9"/>
      <c r="V83" s="9"/>
      <c r="W83" s="9"/>
      <c r="X83" s="9"/>
    </row>
    <row r="84" spans="1:24" hidden="1" x14ac:dyDescent="0.25">
      <c r="A84" s="9"/>
      <c r="B84" s="9"/>
      <c r="C84" s="9"/>
      <c r="D84" s="9"/>
      <c r="E84" s="9"/>
      <c r="F84" s="9"/>
      <c r="G84" s="9"/>
      <c r="H84" s="9"/>
      <c r="I84" s="9"/>
      <c r="J84" s="9"/>
      <c r="K84" s="9"/>
      <c r="L84" s="9"/>
      <c r="M84" s="9"/>
      <c r="N84" s="9"/>
      <c r="O84" s="9"/>
      <c r="P84" s="9"/>
      <c r="Q84" s="9"/>
      <c r="R84" s="9"/>
      <c r="S84" s="9"/>
      <c r="T84" s="9"/>
      <c r="U84" s="9"/>
      <c r="V84" s="9"/>
      <c r="W84" s="9"/>
      <c r="X84" s="9"/>
    </row>
    <row r="85" spans="1:24" hidden="1" x14ac:dyDescent="0.25">
      <c r="A85" s="9"/>
      <c r="B85" s="9"/>
      <c r="C85" s="9"/>
      <c r="D85" s="9"/>
      <c r="E85" s="9"/>
      <c r="F85" s="9"/>
      <c r="G85" s="9"/>
      <c r="H85" s="9"/>
      <c r="I85" s="9"/>
      <c r="J85" s="9"/>
      <c r="K85" s="9"/>
      <c r="L85" s="9"/>
      <c r="M85" s="9"/>
      <c r="N85" s="9"/>
      <c r="O85" s="9"/>
      <c r="P85" s="9"/>
      <c r="Q85" s="9"/>
      <c r="R85" s="9"/>
      <c r="S85" s="9"/>
      <c r="T85" s="9"/>
      <c r="U85" s="9"/>
      <c r="V85" s="9"/>
      <c r="W85" s="9"/>
      <c r="X85" s="9"/>
    </row>
    <row r="86" spans="1:24" hidden="1" x14ac:dyDescent="0.25">
      <c r="A86" s="9"/>
      <c r="B86" s="9"/>
      <c r="C86" s="9"/>
      <c r="O86" s="9"/>
      <c r="P86" s="9"/>
      <c r="Q86" s="9"/>
      <c r="R86" s="9"/>
      <c r="S86" s="9"/>
      <c r="T86" s="9"/>
      <c r="U86" s="9"/>
      <c r="V86" s="9"/>
      <c r="W86" s="9"/>
      <c r="X86" s="9"/>
    </row>
    <row r="87" spans="1:24" hidden="1" x14ac:dyDescent="0.25">
      <c r="A87" s="9"/>
      <c r="B87" s="9"/>
      <c r="C87" s="9"/>
      <c r="O87" s="9"/>
      <c r="P87" s="9"/>
      <c r="Q87" s="9"/>
      <c r="R87" s="9"/>
      <c r="S87" s="9"/>
      <c r="T87" s="9"/>
      <c r="U87" s="9"/>
      <c r="V87" s="9"/>
      <c r="W87" s="9"/>
      <c r="X87" s="9"/>
    </row>
    <row r="88" spans="1:24" hidden="1" x14ac:dyDescent="0.25">
      <c r="A88" s="9"/>
      <c r="B88" s="9"/>
      <c r="C88" s="9"/>
      <c r="X88" s="9"/>
    </row>
    <row r="89" spans="1:24" hidden="1" x14ac:dyDescent="0.25">
      <c r="A89" s="9"/>
      <c r="B89" s="9"/>
      <c r="C89" s="9"/>
      <c r="X89" s="9"/>
    </row>
    <row r="90" spans="1:24" hidden="1" x14ac:dyDescent="0.25">
      <c r="A90" s="9"/>
      <c r="B90" s="9"/>
      <c r="C90" s="9"/>
    </row>
    <row r="91" spans="1:24" hidden="1" x14ac:dyDescent="0.25">
      <c r="A91" s="9"/>
      <c r="B91" s="9"/>
      <c r="C91" s="9"/>
    </row>
    <row r="92" spans="1:24" hidden="1" x14ac:dyDescent="0.25">
      <c r="A92" s="9"/>
      <c r="B92" s="9"/>
      <c r="C92" s="9"/>
    </row>
    <row r="93" spans="1:24" hidden="1" x14ac:dyDescent="0.25">
      <c r="A93" s="9"/>
      <c r="B93" s="9"/>
      <c r="C93" s="9"/>
    </row>
    <row r="94" spans="1:24" hidden="1" x14ac:dyDescent="0.25"/>
    <row r="95" spans="1:24" hidden="1" x14ac:dyDescent="0.25"/>
    <row r="96" spans="1:24" hidden="1" x14ac:dyDescent="0.25"/>
    <row r="97" spans="1:24" hidden="1" x14ac:dyDescent="0.25"/>
    <row r="98" spans="1:24" hidden="1" x14ac:dyDescent="0.25"/>
    <row r="99" spans="1:24" hidden="1" x14ac:dyDescent="0.25"/>
    <row r="100" spans="1:24" hidden="1" x14ac:dyDescent="0.25"/>
    <row r="101" spans="1:24" hidden="1" x14ac:dyDescent="0.25"/>
    <row r="102" spans="1:24" hidden="1" x14ac:dyDescent="0.25"/>
    <row r="103" spans="1:24" hidden="1" x14ac:dyDescent="0.25"/>
    <row r="104" spans="1:24" hidden="1" x14ac:dyDescent="0.25"/>
    <row r="105" spans="1:24" hidden="1" x14ac:dyDescent="0.25">
      <c r="A105" s="9"/>
      <c r="B105" s="9"/>
      <c r="C105" s="9"/>
      <c r="D105" s="9"/>
      <c r="E105" s="9"/>
      <c r="F105" s="9"/>
      <c r="G105" s="9"/>
      <c r="H105" s="9"/>
      <c r="I105" s="9"/>
      <c r="J105" s="9"/>
      <c r="K105" s="9"/>
      <c r="L105" s="9"/>
      <c r="M105" s="9"/>
      <c r="N105" s="9"/>
      <c r="O105" s="9"/>
      <c r="P105" s="9"/>
      <c r="Q105" s="9"/>
      <c r="R105" s="9"/>
      <c r="S105" s="9"/>
      <c r="T105" s="9"/>
      <c r="U105" s="9"/>
      <c r="V105" s="9"/>
      <c r="W105" s="9"/>
      <c r="X105" s="9"/>
    </row>
    <row r="106" spans="1:24" hidden="1" x14ac:dyDescent="0.25">
      <c r="A106" s="9"/>
      <c r="B106" s="9"/>
      <c r="C106" s="9"/>
      <c r="D106" s="9"/>
      <c r="E106" s="9"/>
      <c r="F106" s="9"/>
      <c r="G106" s="9"/>
      <c r="H106" s="9"/>
      <c r="I106" s="9"/>
      <c r="J106" s="9"/>
      <c r="K106" s="9"/>
      <c r="L106" s="9"/>
      <c r="M106" s="9"/>
      <c r="N106" s="9"/>
      <c r="O106" s="9"/>
      <c r="P106" s="9"/>
      <c r="Q106" s="9"/>
      <c r="R106" s="9"/>
      <c r="S106" s="9"/>
      <c r="T106" s="9"/>
      <c r="U106" s="9"/>
      <c r="V106" s="9"/>
      <c r="W106" s="9"/>
      <c r="X106" s="9"/>
    </row>
    <row r="107" spans="1:24" hidden="1" x14ac:dyDescent="0.25"/>
    <row r="108" spans="1:24" hidden="1" x14ac:dyDescent="0.25"/>
    <row r="109" spans="1:24" hidden="1" x14ac:dyDescent="0.25"/>
    <row r="110" spans="1:24" hidden="1" x14ac:dyDescent="0.25"/>
    <row r="111" spans="1:24" hidden="1" x14ac:dyDescent="0.25"/>
    <row r="112" spans="1:24" hidden="1" x14ac:dyDescent="0.25"/>
    <row r="113" hidden="1" x14ac:dyDescent="0.25"/>
    <row r="114" hidden="1" x14ac:dyDescent="0.25"/>
    <row r="115" hidden="1" x14ac:dyDescent="0.25"/>
    <row r="116" hidden="1" x14ac:dyDescent="0.25"/>
  </sheetData>
  <sheetProtection algorithmName="SHA-512" hashValue="vKzOrtXatHgOCMm7j/tyyCfQJqbpjbYuIlRHWQ9+VIlfyMHJKXgYxK/QlsbbM24btn7ewGOIY7UJU+ZJTa0JmQ==" saltValue="imekud6JsvIraBFevXI3Kw==" spinCount="100000" sheet="1" selectLockedCells="1"/>
  <mergeCells count="38">
    <mergeCell ref="D64:H64"/>
    <mergeCell ref="K64:O64"/>
    <mergeCell ref="R64:V64"/>
    <mergeCell ref="C78:W78"/>
    <mergeCell ref="A60:W60"/>
    <mergeCell ref="C62:I62"/>
    <mergeCell ref="J62:P62"/>
    <mergeCell ref="Q62:W62"/>
    <mergeCell ref="D63:H63"/>
    <mergeCell ref="K63:O63"/>
    <mergeCell ref="C30:W30"/>
    <mergeCell ref="A18:W18"/>
    <mergeCell ref="C20:I20"/>
    <mergeCell ref="J20:P20"/>
    <mergeCell ref="Q20:W22"/>
    <mergeCell ref="D27:H27"/>
    <mergeCell ref="K27:O27"/>
    <mergeCell ref="R27:V27"/>
    <mergeCell ref="D22:H22"/>
    <mergeCell ref="K22:O22"/>
    <mergeCell ref="D21:H21"/>
    <mergeCell ref="K21:O21"/>
    <mergeCell ref="C57:W57"/>
    <mergeCell ref="A33:W33"/>
    <mergeCell ref="C35:I35"/>
    <mergeCell ref="J35:P35"/>
    <mergeCell ref="D36:H36"/>
    <mergeCell ref="K36:O36"/>
    <mergeCell ref="D37:H37"/>
    <mergeCell ref="K37:O37"/>
    <mergeCell ref="Q35:W35"/>
    <mergeCell ref="R37:V37"/>
    <mergeCell ref="I15:R15"/>
    <mergeCell ref="A1:V1"/>
    <mergeCell ref="A3:W3"/>
    <mergeCell ref="A5:W5"/>
    <mergeCell ref="A6:W6"/>
    <mergeCell ref="A13:W13"/>
  </mergeCells>
  <dataValidations count="2">
    <dataValidation type="whole" allowBlank="1" showInputMessage="1" showErrorMessage="1" error="Veuillez saisir un nombre entier" sqref="D25:V25">
      <formula1>0</formula1>
      <formula2>9.99999999999999E+30</formula2>
    </dataValidation>
    <dataValidation type="whole" allowBlank="1" showInputMessage="1" showErrorMessage="1" error="Veuillez saisir un nombre entier" sqref="F39:T53 F66:T72 F74:T74">
      <formula1>0</formula1>
      <formula2>9.99999999999999E+39</formula2>
    </dataValidation>
  </dataValidations>
  <pageMargins left="0.7" right="0.7" top="0.75" bottom="0.75" header="0.3" footer="0.3"/>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88"/>
  <sheetViews>
    <sheetView zoomScaleNormal="100" workbookViewId="0">
      <selection activeCell="D25" sqref="D25"/>
    </sheetView>
  </sheetViews>
  <sheetFormatPr baseColWidth="10" defaultColWidth="0" defaultRowHeight="15" customHeight="1" zeroHeight="1" x14ac:dyDescent="0.25"/>
  <cols>
    <col min="1" max="1" width="7.5703125" style="1" customWidth="1"/>
    <col min="2" max="2" width="21.42578125" style="1" customWidth="1"/>
    <col min="3" max="3" width="1.7109375" style="1" customWidth="1"/>
    <col min="4" max="4" width="12.28515625" style="1" customWidth="1"/>
    <col min="5" max="5" width="1.7109375" style="1" customWidth="1"/>
    <col min="6" max="6" width="13.28515625" style="1" customWidth="1"/>
    <col min="7" max="7" width="1.7109375" style="1" customWidth="1"/>
    <col min="8" max="8" width="15.140625" style="1" customWidth="1"/>
    <col min="9" max="10" width="1.7109375" style="1" customWidth="1"/>
    <col min="11" max="11" width="12.28515625" style="1" customWidth="1"/>
    <col min="12" max="12" width="1.7109375" style="1" customWidth="1"/>
    <col min="13" max="13" width="13.28515625" style="1" customWidth="1"/>
    <col min="14" max="14" width="1.7109375" style="1" customWidth="1"/>
    <col min="15" max="15" width="15.140625" style="1" customWidth="1"/>
    <col min="16" max="17" width="1.7109375" style="1" customWidth="1"/>
    <col min="18" max="18" width="12.28515625" style="1" customWidth="1"/>
    <col min="19" max="19" width="1.7109375" style="1" customWidth="1"/>
    <col min="20" max="20" width="13.28515625" style="1" customWidth="1"/>
    <col min="21" max="21" width="1.7109375" style="1" customWidth="1"/>
    <col min="22" max="22" width="15.140625" style="1" customWidth="1"/>
    <col min="23" max="23" width="1.7109375" style="1" customWidth="1"/>
    <col min="24" max="24" width="4.28515625" style="1" customWidth="1"/>
    <col min="25" max="16384" width="11.42578125" style="1" hidden="1"/>
  </cols>
  <sheetData>
    <row r="1" spans="1:24" ht="21" x14ac:dyDescent="0.35">
      <c r="A1" s="357" t="str">
        <f>(Identité!C21)</f>
        <v>à renseigner</v>
      </c>
      <c r="B1" s="357"/>
      <c r="C1" s="357"/>
      <c r="D1" s="357"/>
      <c r="E1" s="357"/>
      <c r="F1" s="357"/>
      <c r="G1" s="357"/>
      <c r="H1" s="357"/>
      <c r="I1" s="357"/>
      <c r="J1" s="357"/>
      <c r="K1" s="357"/>
      <c r="L1" s="357"/>
      <c r="M1" s="357"/>
      <c r="N1" s="357"/>
      <c r="O1" s="357"/>
      <c r="P1" s="357"/>
      <c r="Q1" s="357"/>
      <c r="R1" s="357"/>
      <c r="S1" s="357"/>
      <c r="T1" s="357"/>
      <c r="U1" s="357"/>
      <c r="V1" s="357"/>
      <c r="W1" s="27"/>
      <c r="X1" s="27"/>
    </row>
    <row r="2" spans="1:24" x14ac:dyDescent="0.25">
      <c r="A2" s="9"/>
      <c r="B2" s="9"/>
      <c r="C2" s="9"/>
      <c r="D2" s="9"/>
      <c r="E2" s="9"/>
      <c r="F2" s="9"/>
      <c r="G2" s="9"/>
      <c r="H2" s="9"/>
      <c r="I2" s="9"/>
      <c r="J2" s="9"/>
      <c r="K2" s="9"/>
      <c r="L2" s="9"/>
      <c r="M2" s="9"/>
      <c r="N2" s="9"/>
      <c r="O2" s="9"/>
      <c r="P2" s="9"/>
      <c r="Q2" s="9"/>
      <c r="R2" s="9"/>
      <c r="S2" s="9"/>
      <c r="T2" s="9"/>
      <c r="U2" s="9"/>
      <c r="V2" s="9"/>
      <c r="W2" s="9"/>
      <c r="X2" s="9"/>
    </row>
    <row r="3" spans="1:24" x14ac:dyDescent="0.25">
      <c r="A3" s="368" t="s">
        <v>386</v>
      </c>
      <c r="B3" s="368"/>
      <c r="C3" s="368"/>
      <c r="D3" s="368"/>
      <c r="E3" s="368"/>
      <c r="F3" s="368"/>
      <c r="G3" s="368"/>
      <c r="H3" s="368"/>
      <c r="I3" s="368"/>
      <c r="J3" s="368"/>
      <c r="K3" s="368"/>
      <c r="L3" s="368"/>
      <c r="M3" s="368"/>
      <c r="N3" s="368"/>
      <c r="O3" s="368"/>
      <c r="P3" s="368"/>
      <c r="Q3" s="368"/>
      <c r="R3" s="368"/>
      <c r="S3" s="368"/>
      <c r="T3" s="368"/>
      <c r="U3" s="368"/>
      <c r="V3" s="368"/>
      <c r="W3" s="368"/>
      <c r="X3" s="9"/>
    </row>
    <row r="4" spans="1:24" ht="3.75" customHeight="1" x14ac:dyDescent="0.25">
      <c r="A4" s="328"/>
      <c r="B4" s="328"/>
      <c r="C4" s="328"/>
      <c r="D4" s="328"/>
      <c r="E4" s="328"/>
      <c r="F4" s="328"/>
      <c r="G4" s="328"/>
      <c r="H4" s="328"/>
      <c r="I4" s="328"/>
      <c r="J4" s="328"/>
      <c r="K4" s="328"/>
      <c r="L4" s="328"/>
      <c r="M4" s="328"/>
      <c r="N4" s="328"/>
      <c r="O4" s="328"/>
      <c r="P4" s="328"/>
      <c r="Q4" s="328"/>
      <c r="R4" s="328"/>
      <c r="S4" s="328"/>
      <c r="T4" s="328"/>
      <c r="U4" s="328"/>
      <c r="V4" s="328"/>
      <c r="W4" s="328"/>
      <c r="X4" s="9"/>
    </row>
    <row r="5" spans="1:24" x14ac:dyDescent="0.25">
      <c r="A5" s="368" t="s">
        <v>182</v>
      </c>
      <c r="B5" s="368"/>
      <c r="C5" s="368"/>
      <c r="D5" s="368"/>
      <c r="E5" s="368"/>
      <c r="F5" s="368"/>
      <c r="G5" s="368"/>
      <c r="H5" s="368"/>
      <c r="I5" s="368"/>
      <c r="J5" s="368"/>
      <c r="K5" s="368"/>
      <c r="L5" s="368"/>
      <c r="M5" s="368"/>
      <c r="N5" s="368"/>
      <c r="O5" s="368"/>
      <c r="P5" s="368"/>
      <c r="Q5" s="368"/>
      <c r="R5" s="368"/>
      <c r="S5" s="368"/>
      <c r="T5" s="368"/>
      <c r="U5" s="368"/>
      <c r="V5" s="368"/>
      <c r="W5" s="368"/>
      <c r="X5" s="9"/>
    </row>
    <row r="6" spans="1:24" x14ac:dyDescent="0.25">
      <c r="A6" s="368" t="s">
        <v>183</v>
      </c>
      <c r="B6" s="368"/>
      <c r="C6" s="368"/>
      <c r="D6" s="368"/>
      <c r="E6" s="368"/>
      <c r="F6" s="368"/>
      <c r="G6" s="368"/>
      <c r="H6" s="368"/>
      <c r="I6" s="368"/>
      <c r="J6" s="368"/>
      <c r="K6" s="368"/>
      <c r="L6" s="368"/>
      <c r="M6" s="368"/>
      <c r="N6" s="368"/>
      <c r="O6" s="368"/>
      <c r="P6" s="368"/>
      <c r="Q6" s="368"/>
      <c r="R6" s="368"/>
      <c r="S6" s="368"/>
      <c r="T6" s="368"/>
      <c r="U6" s="368"/>
      <c r="V6" s="368"/>
      <c r="W6" s="368"/>
      <c r="X6" s="9"/>
    </row>
    <row r="7" spans="1:24" ht="3.75" customHeight="1" x14ac:dyDescent="0.25">
      <c r="A7" s="328"/>
      <c r="B7" s="328"/>
      <c r="C7" s="328"/>
      <c r="D7" s="328"/>
      <c r="E7" s="328"/>
      <c r="F7" s="328"/>
      <c r="G7" s="328"/>
      <c r="H7" s="328"/>
      <c r="I7" s="328"/>
      <c r="J7" s="328"/>
      <c r="K7" s="328"/>
      <c r="L7" s="328"/>
      <c r="M7" s="328"/>
      <c r="N7" s="328"/>
      <c r="O7" s="328"/>
      <c r="P7" s="328"/>
      <c r="Q7" s="328"/>
      <c r="R7" s="328"/>
      <c r="S7" s="328"/>
      <c r="T7" s="328"/>
      <c r="U7" s="328"/>
      <c r="V7" s="328"/>
      <c r="W7" s="328"/>
      <c r="X7" s="9"/>
    </row>
    <row r="8" spans="1:24" x14ac:dyDescent="0.25">
      <c r="A8" s="328" t="s">
        <v>643</v>
      </c>
      <c r="B8" s="328"/>
      <c r="C8" s="328"/>
      <c r="D8" s="328"/>
      <c r="E8" s="328"/>
      <c r="F8" s="328"/>
      <c r="G8" s="328"/>
      <c r="H8" s="328"/>
      <c r="I8" s="328"/>
      <c r="J8" s="328"/>
      <c r="K8" s="328"/>
      <c r="L8" s="328"/>
      <c r="M8" s="328"/>
      <c r="N8" s="328"/>
      <c r="O8" s="328"/>
      <c r="P8" s="328"/>
      <c r="Q8" s="328"/>
      <c r="R8" s="328"/>
      <c r="S8" s="328"/>
      <c r="T8" s="328"/>
      <c r="U8" s="328"/>
      <c r="V8" s="328"/>
      <c r="W8" s="328"/>
      <c r="X8" s="9"/>
    </row>
    <row r="9" spans="1:24" x14ac:dyDescent="0.25">
      <c r="A9" s="321" t="s">
        <v>644</v>
      </c>
      <c r="B9" s="328"/>
      <c r="C9" s="328"/>
      <c r="D9" s="328"/>
      <c r="E9" s="328"/>
      <c r="F9" s="328"/>
      <c r="G9" s="328"/>
      <c r="H9" s="328"/>
      <c r="I9" s="328"/>
      <c r="J9" s="328"/>
      <c r="K9" s="328"/>
      <c r="L9" s="328"/>
      <c r="M9" s="328"/>
      <c r="N9" s="328"/>
      <c r="O9" s="328"/>
      <c r="P9" s="328"/>
      <c r="Q9" s="328"/>
      <c r="R9" s="328"/>
      <c r="S9" s="328"/>
      <c r="T9" s="328"/>
      <c r="U9" s="328"/>
      <c r="V9" s="328"/>
      <c r="W9" s="328"/>
      <c r="X9" s="9"/>
    </row>
    <row r="10" spans="1:24" x14ac:dyDescent="0.25">
      <c r="A10" s="321" t="s">
        <v>645</v>
      </c>
      <c r="B10" s="328"/>
      <c r="C10" s="328"/>
      <c r="D10" s="328"/>
      <c r="E10" s="328"/>
      <c r="F10" s="328"/>
      <c r="G10" s="328"/>
      <c r="H10" s="328"/>
      <c r="I10" s="328"/>
      <c r="J10" s="328"/>
      <c r="K10" s="328"/>
      <c r="L10" s="328"/>
      <c r="M10" s="328"/>
      <c r="N10" s="328"/>
      <c r="O10" s="328"/>
      <c r="P10" s="328"/>
      <c r="Q10" s="328"/>
      <c r="R10" s="328"/>
      <c r="S10" s="328"/>
      <c r="T10" s="328"/>
      <c r="U10" s="328"/>
      <c r="V10" s="328"/>
      <c r="W10" s="328"/>
      <c r="X10" s="9"/>
    </row>
    <row r="11" spans="1:24" x14ac:dyDescent="0.25">
      <c r="A11" s="321" t="s">
        <v>668</v>
      </c>
      <c r="B11" s="328"/>
      <c r="C11" s="328"/>
      <c r="D11" s="328"/>
      <c r="E11" s="328"/>
      <c r="F11" s="328"/>
      <c r="G11" s="328"/>
      <c r="H11" s="328"/>
      <c r="I11" s="328"/>
      <c r="J11" s="328"/>
      <c r="K11" s="328"/>
      <c r="L11" s="328"/>
      <c r="M11" s="328"/>
      <c r="N11" s="328"/>
      <c r="O11" s="328"/>
      <c r="P11" s="328"/>
      <c r="Q11" s="328"/>
      <c r="R11" s="328"/>
      <c r="S11" s="328"/>
      <c r="T11" s="328"/>
      <c r="U11" s="328"/>
      <c r="V11" s="328"/>
      <c r="W11" s="328"/>
      <c r="X11" s="9"/>
    </row>
    <row r="12" spans="1:24" ht="9.75" customHeight="1" x14ac:dyDescent="0.25">
      <c r="A12" s="9"/>
      <c r="B12" s="9"/>
      <c r="C12" s="9"/>
      <c r="D12" s="9"/>
      <c r="E12" s="9"/>
      <c r="F12" s="9"/>
      <c r="G12" s="9"/>
      <c r="H12" s="9"/>
      <c r="I12" s="9"/>
      <c r="J12" s="9"/>
      <c r="K12" s="9"/>
      <c r="L12" s="9"/>
      <c r="M12" s="9"/>
      <c r="N12" s="9"/>
      <c r="O12" s="9"/>
      <c r="P12" s="9"/>
      <c r="Q12" s="9"/>
      <c r="R12" s="9"/>
      <c r="S12" s="9"/>
      <c r="T12" s="9"/>
      <c r="U12" s="9"/>
      <c r="V12" s="9"/>
      <c r="W12" s="9"/>
      <c r="X12" s="9"/>
    </row>
    <row r="13" spans="1:24" x14ac:dyDescent="0.25">
      <c r="A13" s="368" t="s">
        <v>653</v>
      </c>
      <c r="B13" s="368"/>
      <c r="C13" s="368"/>
      <c r="D13" s="368"/>
      <c r="E13" s="368"/>
      <c r="F13" s="368"/>
      <c r="G13" s="368"/>
      <c r="H13" s="368"/>
      <c r="I13" s="368"/>
      <c r="J13" s="368"/>
      <c r="K13" s="368"/>
      <c r="L13" s="368"/>
      <c r="M13" s="368"/>
      <c r="N13" s="368"/>
      <c r="O13" s="368"/>
      <c r="P13" s="368"/>
      <c r="Q13" s="368"/>
      <c r="R13" s="368"/>
      <c r="S13" s="368"/>
      <c r="T13" s="368"/>
      <c r="U13" s="368"/>
      <c r="V13" s="368"/>
      <c r="W13" s="368"/>
      <c r="X13" s="9"/>
    </row>
    <row r="14" spans="1:24" ht="3" customHeight="1" x14ac:dyDescent="0.25">
      <c r="A14" s="9"/>
      <c r="B14" s="9"/>
      <c r="C14" s="9"/>
      <c r="D14" s="9"/>
      <c r="E14" s="9"/>
      <c r="F14" s="9"/>
      <c r="G14" s="9"/>
      <c r="H14" s="9"/>
      <c r="I14" s="9"/>
      <c r="J14" s="9"/>
      <c r="K14" s="9"/>
      <c r="L14" s="9"/>
      <c r="M14" s="9"/>
      <c r="N14" s="9"/>
      <c r="O14" s="9"/>
      <c r="P14" s="9"/>
      <c r="Q14" s="9"/>
      <c r="R14" s="9"/>
      <c r="S14" s="9"/>
      <c r="T14" s="9"/>
      <c r="U14" s="9"/>
      <c r="V14" s="9"/>
      <c r="W14" s="9"/>
      <c r="X14" s="9"/>
    </row>
    <row r="15" spans="1:24" x14ac:dyDescent="0.25">
      <c r="A15" s="23" t="s">
        <v>654</v>
      </c>
      <c r="B15" s="23"/>
      <c r="C15" s="23"/>
      <c r="D15" s="23"/>
      <c r="E15" s="23"/>
      <c r="I15" s="365" t="str">
        <f>IF(AND(C30=C98,C98=C186),"Les totaux sont identiques, c'est parfait !","Les totaux ne sont pas identiques, merci de corriger vos données.")</f>
        <v>Les totaux sont identiques, c'est parfait !</v>
      </c>
      <c r="J15" s="366"/>
      <c r="K15" s="366"/>
      <c r="L15" s="366"/>
      <c r="M15" s="366"/>
      <c r="N15" s="366"/>
      <c r="O15" s="366"/>
      <c r="P15" s="366"/>
      <c r="Q15" s="366"/>
      <c r="R15" s="367"/>
      <c r="S15" s="9"/>
      <c r="T15" s="9"/>
      <c r="U15" s="9"/>
      <c r="V15" s="9"/>
      <c r="W15" s="50"/>
      <c r="X15" s="9"/>
    </row>
    <row r="16" spans="1:24" x14ac:dyDescent="0.25">
      <c r="A16" s="9"/>
      <c r="B16" s="9"/>
      <c r="C16" s="9"/>
      <c r="D16" s="9"/>
      <c r="E16" s="9"/>
      <c r="F16" s="9"/>
      <c r="G16" s="9"/>
      <c r="H16" s="9"/>
      <c r="I16" s="9"/>
      <c r="J16" s="9"/>
      <c r="K16" s="9"/>
      <c r="L16" s="9"/>
      <c r="M16" s="9"/>
      <c r="N16" s="9"/>
      <c r="O16" s="9"/>
      <c r="P16" s="9"/>
      <c r="Q16" s="9"/>
      <c r="R16" s="9"/>
      <c r="S16" s="9"/>
      <c r="T16" s="9"/>
      <c r="U16" s="9"/>
      <c r="V16" s="9"/>
      <c r="W16" s="9"/>
      <c r="X16" s="9"/>
    </row>
    <row r="17" spans="1:24" ht="7.5" customHeight="1" x14ac:dyDescent="0.25">
      <c r="A17" s="9"/>
      <c r="B17" s="9"/>
      <c r="C17" s="9"/>
      <c r="D17" s="9"/>
      <c r="E17" s="9"/>
      <c r="F17" s="9"/>
      <c r="G17" s="9"/>
      <c r="H17" s="9"/>
      <c r="I17" s="9"/>
      <c r="J17" s="9"/>
      <c r="K17" s="9"/>
      <c r="L17" s="9"/>
      <c r="M17" s="9"/>
      <c r="N17" s="9"/>
      <c r="O17" s="9"/>
      <c r="P17" s="9"/>
      <c r="Q17" s="9"/>
      <c r="R17" s="9"/>
      <c r="S17" s="9"/>
      <c r="T17" s="9"/>
      <c r="U17" s="9"/>
      <c r="V17" s="9"/>
      <c r="W17" s="9"/>
      <c r="X17" s="9"/>
    </row>
    <row r="18" spans="1:24" ht="26.25" x14ac:dyDescent="0.25">
      <c r="A18" s="360" t="s">
        <v>210</v>
      </c>
      <c r="B18" s="360"/>
      <c r="C18" s="360"/>
      <c r="D18" s="360"/>
      <c r="E18" s="360"/>
      <c r="F18" s="360"/>
      <c r="G18" s="360"/>
      <c r="H18" s="360"/>
      <c r="I18" s="360"/>
      <c r="J18" s="360"/>
      <c r="K18" s="360"/>
      <c r="L18" s="360"/>
      <c r="M18" s="360"/>
      <c r="N18" s="360"/>
      <c r="O18" s="360"/>
      <c r="P18" s="360"/>
      <c r="Q18" s="360"/>
      <c r="R18" s="360"/>
      <c r="S18" s="360"/>
      <c r="T18" s="360"/>
      <c r="U18" s="360"/>
      <c r="V18" s="360"/>
      <c r="W18" s="360"/>
      <c r="X18" s="9"/>
    </row>
    <row r="19" spans="1:24" s="9" customFormat="1" x14ac:dyDescent="0.25"/>
    <row r="20" spans="1:24" s="52" customFormat="1" ht="18.75" x14ac:dyDescent="0.3">
      <c r="A20" s="51"/>
      <c r="B20" s="51"/>
      <c r="C20" s="372" t="s">
        <v>180</v>
      </c>
      <c r="D20" s="372"/>
      <c r="E20" s="372"/>
      <c r="F20" s="372"/>
      <c r="G20" s="372"/>
      <c r="H20" s="372"/>
      <c r="I20" s="372"/>
      <c r="J20" s="373" t="s">
        <v>180</v>
      </c>
      <c r="K20" s="373"/>
      <c r="L20" s="373"/>
      <c r="M20" s="373"/>
      <c r="N20" s="373"/>
      <c r="O20" s="373"/>
      <c r="P20" s="373"/>
      <c r="Q20" s="378" t="s">
        <v>158</v>
      </c>
      <c r="R20" s="378"/>
      <c r="S20" s="378"/>
      <c r="T20" s="378"/>
      <c r="U20" s="378"/>
      <c r="V20" s="378"/>
      <c r="W20" s="378"/>
      <c r="X20" s="51"/>
    </row>
    <row r="21" spans="1:24" s="57" customFormat="1" ht="15" customHeight="1" x14ac:dyDescent="0.25">
      <c r="A21" s="25"/>
      <c r="B21" s="25"/>
      <c r="C21" s="53"/>
      <c r="D21" s="374" t="s">
        <v>162</v>
      </c>
      <c r="E21" s="374"/>
      <c r="F21" s="374"/>
      <c r="G21" s="374"/>
      <c r="H21" s="374"/>
      <c r="I21" s="54"/>
      <c r="J21" s="55"/>
      <c r="K21" s="375" t="s">
        <v>160</v>
      </c>
      <c r="L21" s="375"/>
      <c r="M21" s="375"/>
      <c r="N21" s="375"/>
      <c r="O21" s="375"/>
      <c r="P21" s="56"/>
      <c r="Q21" s="378"/>
      <c r="R21" s="378"/>
      <c r="S21" s="378"/>
      <c r="T21" s="378"/>
      <c r="U21" s="378"/>
      <c r="V21" s="378"/>
      <c r="W21" s="378"/>
      <c r="X21" s="25"/>
    </row>
    <row r="22" spans="1:24" s="57" customFormat="1" ht="15.75" customHeight="1" x14ac:dyDescent="0.25">
      <c r="A22" s="25"/>
      <c r="B22" s="25"/>
      <c r="C22" s="53"/>
      <c r="D22" s="374" t="s">
        <v>159</v>
      </c>
      <c r="E22" s="374"/>
      <c r="F22" s="374"/>
      <c r="G22" s="374"/>
      <c r="H22" s="374"/>
      <c r="I22" s="54"/>
      <c r="J22" s="55"/>
      <c r="K22" s="375" t="s">
        <v>161</v>
      </c>
      <c r="L22" s="375"/>
      <c r="M22" s="375"/>
      <c r="N22" s="375"/>
      <c r="O22" s="375"/>
      <c r="P22" s="56"/>
      <c r="Q22" s="378"/>
      <c r="R22" s="378"/>
      <c r="S22" s="378"/>
      <c r="T22" s="378"/>
      <c r="U22" s="378"/>
      <c r="V22" s="378"/>
      <c r="W22" s="378"/>
      <c r="X22" s="25"/>
    </row>
    <row r="23" spans="1:24" s="61" customFormat="1" ht="39.75" customHeight="1" x14ac:dyDescent="0.25">
      <c r="A23" s="26"/>
      <c r="B23" s="26"/>
      <c r="C23" s="58"/>
      <c r="D23" s="58" t="s">
        <v>154</v>
      </c>
      <c r="E23" s="58"/>
      <c r="F23" s="58" t="s">
        <v>155</v>
      </c>
      <c r="G23" s="58"/>
      <c r="H23" s="58" t="s">
        <v>156</v>
      </c>
      <c r="I23" s="58"/>
      <c r="J23" s="59"/>
      <c r="K23" s="59" t="s">
        <v>154</v>
      </c>
      <c r="L23" s="59"/>
      <c r="M23" s="59" t="s">
        <v>155</v>
      </c>
      <c r="N23" s="59"/>
      <c r="O23" s="59" t="s">
        <v>156</v>
      </c>
      <c r="P23" s="59"/>
      <c r="Q23" s="60"/>
      <c r="R23" s="60" t="s">
        <v>154</v>
      </c>
      <c r="S23" s="60"/>
      <c r="T23" s="60" t="s">
        <v>155</v>
      </c>
      <c r="U23" s="60"/>
      <c r="V23" s="60" t="s">
        <v>156</v>
      </c>
      <c r="W23" s="60"/>
      <c r="X23" s="26"/>
    </row>
    <row r="24" spans="1:24" ht="9.75" customHeight="1" x14ac:dyDescent="0.25">
      <c r="A24" s="9"/>
      <c r="B24" s="9"/>
      <c r="C24" s="22"/>
      <c r="D24" s="22"/>
      <c r="E24" s="22"/>
      <c r="F24" s="22"/>
      <c r="G24" s="22"/>
      <c r="H24" s="22"/>
      <c r="I24" s="22"/>
      <c r="J24" s="62"/>
      <c r="K24" s="62"/>
      <c r="L24" s="62"/>
      <c r="M24" s="62"/>
      <c r="N24" s="62"/>
      <c r="O24" s="62"/>
      <c r="P24" s="62"/>
      <c r="Q24" s="63"/>
      <c r="R24" s="63"/>
      <c r="S24" s="63"/>
      <c r="T24" s="63"/>
      <c r="U24" s="63"/>
      <c r="V24" s="63"/>
      <c r="W24" s="63"/>
      <c r="X24" s="9"/>
    </row>
    <row r="25" spans="1:24" s="67" customFormat="1" x14ac:dyDescent="0.25">
      <c r="A25" s="16"/>
      <c r="B25" s="16"/>
      <c r="C25" s="64"/>
      <c r="D25" s="125">
        <v>0</v>
      </c>
      <c r="E25" s="64"/>
      <c r="F25" s="125">
        <v>0</v>
      </c>
      <c r="G25" s="64"/>
      <c r="H25" s="125">
        <v>0</v>
      </c>
      <c r="I25" s="64"/>
      <c r="J25" s="65"/>
      <c r="K25" s="125">
        <v>0</v>
      </c>
      <c r="L25" s="65"/>
      <c r="M25" s="125">
        <v>0</v>
      </c>
      <c r="N25" s="65"/>
      <c r="O25" s="125">
        <v>0</v>
      </c>
      <c r="P25" s="65"/>
      <c r="Q25" s="66"/>
      <c r="R25" s="125">
        <v>0</v>
      </c>
      <c r="S25" s="66"/>
      <c r="T25" s="125">
        <v>0</v>
      </c>
      <c r="U25" s="66"/>
      <c r="V25" s="125">
        <v>0</v>
      </c>
      <c r="W25" s="66"/>
      <c r="X25" s="16"/>
    </row>
    <row r="26" spans="1:24" x14ac:dyDescent="0.25">
      <c r="A26" s="9"/>
      <c r="B26" s="9"/>
      <c r="C26" s="22"/>
      <c r="D26" s="22"/>
      <c r="E26" s="22"/>
      <c r="F26" s="22"/>
      <c r="G26" s="22"/>
      <c r="H26" s="22"/>
      <c r="I26" s="22"/>
      <c r="J26" s="62"/>
      <c r="K26" s="62"/>
      <c r="L26" s="62"/>
      <c r="M26" s="62"/>
      <c r="N26" s="62"/>
      <c r="O26" s="62"/>
      <c r="P26" s="62"/>
      <c r="Q26" s="63"/>
      <c r="R26" s="63"/>
      <c r="S26" s="63"/>
      <c r="T26" s="63"/>
      <c r="U26" s="63"/>
      <c r="V26" s="63"/>
      <c r="W26" s="63"/>
      <c r="X26" s="9"/>
    </row>
    <row r="27" spans="1:24" x14ac:dyDescent="0.25">
      <c r="A27" s="9"/>
      <c r="B27" s="78" t="s">
        <v>163</v>
      </c>
      <c r="C27" s="22"/>
      <c r="D27" s="380">
        <f>SUM(D25,F25,H25)</f>
        <v>0</v>
      </c>
      <c r="E27" s="381"/>
      <c r="F27" s="381"/>
      <c r="G27" s="381"/>
      <c r="H27" s="382"/>
      <c r="I27" s="22"/>
      <c r="J27" s="62"/>
      <c r="K27" s="383">
        <f>SUM(K25,M25,O25)</f>
        <v>0</v>
      </c>
      <c r="L27" s="384"/>
      <c r="M27" s="384"/>
      <c r="N27" s="384"/>
      <c r="O27" s="385"/>
      <c r="P27" s="62"/>
      <c r="Q27" s="63"/>
      <c r="R27" s="386">
        <f>SUM(R25,T25,V25)</f>
        <v>0</v>
      </c>
      <c r="S27" s="387"/>
      <c r="T27" s="387"/>
      <c r="U27" s="387"/>
      <c r="V27" s="388"/>
      <c r="W27" s="63"/>
      <c r="X27" s="9"/>
    </row>
    <row r="28" spans="1:24" x14ac:dyDescent="0.25">
      <c r="A28" s="9"/>
      <c r="B28" s="17"/>
      <c r="C28" s="22"/>
      <c r="D28" s="22"/>
      <c r="E28" s="22"/>
      <c r="F28" s="22"/>
      <c r="G28" s="22"/>
      <c r="H28" s="22"/>
      <c r="I28" s="22"/>
      <c r="J28" s="62"/>
      <c r="K28" s="62"/>
      <c r="L28" s="62"/>
      <c r="M28" s="62"/>
      <c r="N28" s="62"/>
      <c r="O28" s="62"/>
      <c r="P28" s="62"/>
      <c r="Q28" s="63"/>
      <c r="R28" s="63"/>
      <c r="S28" s="63"/>
      <c r="T28" s="63"/>
      <c r="U28" s="63"/>
      <c r="V28" s="63"/>
      <c r="W28" s="63"/>
      <c r="X28" s="9"/>
    </row>
    <row r="29" spans="1:24" s="9" customFormat="1" ht="5.25" customHeight="1" x14ac:dyDescent="0.25">
      <c r="B29" s="17"/>
    </row>
    <row r="30" spans="1:24" x14ac:dyDescent="0.25">
      <c r="A30" s="9"/>
      <c r="B30" s="78" t="s">
        <v>149</v>
      </c>
      <c r="C30" s="369">
        <f>SUM(D27,K27,R27)</f>
        <v>0</v>
      </c>
      <c r="D30" s="370"/>
      <c r="E30" s="370"/>
      <c r="F30" s="370"/>
      <c r="G30" s="370"/>
      <c r="H30" s="370"/>
      <c r="I30" s="370"/>
      <c r="J30" s="370"/>
      <c r="K30" s="370"/>
      <c r="L30" s="370"/>
      <c r="M30" s="370"/>
      <c r="N30" s="370"/>
      <c r="O30" s="370"/>
      <c r="P30" s="370"/>
      <c r="Q30" s="370"/>
      <c r="R30" s="370"/>
      <c r="S30" s="370"/>
      <c r="T30" s="370"/>
      <c r="U30" s="370"/>
      <c r="V30" s="370"/>
      <c r="W30" s="371"/>
      <c r="X30" s="9"/>
    </row>
    <row r="31" spans="1:24" x14ac:dyDescent="0.25">
      <c r="A31" s="9"/>
      <c r="B31" s="68"/>
      <c r="C31" s="69"/>
      <c r="D31" s="69"/>
      <c r="E31" s="69"/>
      <c r="F31" s="69"/>
      <c r="G31" s="69"/>
      <c r="H31" s="69"/>
      <c r="I31" s="69"/>
      <c r="J31" s="69"/>
      <c r="K31" s="69"/>
      <c r="L31" s="69"/>
      <c r="M31" s="69"/>
      <c r="N31" s="69"/>
      <c r="O31" s="69"/>
      <c r="P31" s="69"/>
      <c r="Q31" s="69"/>
      <c r="R31" s="69"/>
      <c r="S31" s="69"/>
      <c r="T31" s="69"/>
      <c r="U31" s="69"/>
      <c r="V31" s="69"/>
      <c r="W31" s="69"/>
      <c r="X31" s="9"/>
    </row>
    <row r="32" spans="1:24" x14ac:dyDescent="0.25">
      <c r="A32" s="9"/>
      <c r="B32" s="68"/>
      <c r="C32" s="69"/>
      <c r="D32" s="69"/>
      <c r="E32" s="69"/>
      <c r="F32" s="69"/>
      <c r="G32" s="69"/>
      <c r="H32" s="69"/>
      <c r="I32" s="69"/>
      <c r="J32" s="69"/>
      <c r="K32" s="69"/>
      <c r="L32" s="69"/>
      <c r="M32" s="69"/>
      <c r="N32" s="69"/>
      <c r="O32" s="69"/>
      <c r="P32" s="69"/>
      <c r="Q32" s="69"/>
      <c r="R32" s="69"/>
      <c r="S32" s="69"/>
      <c r="T32" s="69"/>
      <c r="U32" s="69"/>
      <c r="V32" s="69"/>
      <c r="W32" s="69"/>
      <c r="X32" s="9"/>
    </row>
    <row r="33" spans="1:24" ht="26.25" x14ac:dyDescent="0.25">
      <c r="A33" s="360" t="s">
        <v>211</v>
      </c>
      <c r="B33" s="360"/>
      <c r="C33" s="360"/>
      <c r="D33" s="360"/>
      <c r="E33" s="360"/>
      <c r="F33" s="360"/>
      <c r="G33" s="360"/>
      <c r="H33" s="360"/>
      <c r="I33" s="360"/>
      <c r="J33" s="360"/>
      <c r="K33" s="360"/>
      <c r="L33" s="360"/>
      <c r="M33" s="360"/>
      <c r="N33" s="360"/>
      <c r="O33" s="360"/>
      <c r="P33" s="360"/>
      <c r="Q33" s="360"/>
      <c r="R33" s="360"/>
      <c r="S33" s="360"/>
      <c r="T33" s="360"/>
      <c r="U33" s="360"/>
      <c r="V33" s="360"/>
      <c r="W33" s="360"/>
      <c r="X33" s="9"/>
    </row>
    <row r="34" spans="1:24" ht="7.5" customHeight="1" x14ac:dyDescent="0.25">
      <c r="A34" s="9"/>
      <c r="B34" s="9"/>
      <c r="C34" s="9"/>
      <c r="D34" s="9"/>
      <c r="E34" s="9"/>
      <c r="F34" s="9"/>
      <c r="G34" s="9"/>
      <c r="H34" s="9"/>
      <c r="I34" s="9"/>
      <c r="J34" s="9"/>
      <c r="K34" s="9"/>
      <c r="L34" s="9"/>
      <c r="M34" s="9"/>
      <c r="N34" s="9"/>
      <c r="O34" s="9"/>
      <c r="P34" s="9"/>
      <c r="Q34" s="9"/>
      <c r="R34" s="9"/>
      <c r="S34" s="9"/>
      <c r="T34" s="9"/>
      <c r="U34" s="9"/>
      <c r="V34" s="9"/>
      <c r="W34" s="9"/>
      <c r="X34" s="9"/>
    </row>
    <row r="35" spans="1:24" ht="18.75" x14ac:dyDescent="0.3">
      <c r="A35" s="9"/>
      <c r="B35" s="9"/>
      <c r="C35" s="372" t="s">
        <v>180</v>
      </c>
      <c r="D35" s="372"/>
      <c r="E35" s="372"/>
      <c r="F35" s="372"/>
      <c r="G35" s="372"/>
      <c r="H35" s="372"/>
      <c r="I35" s="372"/>
      <c r="J35" s="373" t="s">
        <v>180</v>
      </c>
      <c r="K35" s="373"/>
      <c r="L35" s="373"/>
      <c r="M35" s="373"/>
      <c r="N35" s="373"/>
      <c r="O35" s="373"/>
      <c r="P35" s="373"/>
      <c r="Q35" s="378" t="s">
        <v>158</v>
      </c>
      <c r="R35" s="378"/>
      <c r="S35" s="378"/>
      <c r="T35" s="378"/>
      <c r="U35" s="378"/>
      <c r="V35" s="378"/>
      <c r="W35" s="378"/>
      <c r="X35" s="9"/>
    </row>
    <row r="36" spans="1:24" ht="15" customHeight="1" x14ac:dyDescent="0.25">
      <c r="A36" s="9"/>
      <c r="B36" s="9"/>
      <c r="C36" s="53"/>
      <c r="D36" s="374" t="s">
        <v>162</v>
      </c>
      <c r="E36" s="374"/>
      <c r="F36" s="374"/>
      <c r="G36" s="374"/>
      <c r="H36" s="374"/>
      <c r="I36" s="102"/>
      <c r="J36" s="103"/>
      <c r="K36" s="375" t="s">
        <v>160</v>
      </c>
      <c r="L36" s="375"/>
      <c r="M36" s="375"/>
      <c r="N36" s="375"/>
      <c r="O36" s="375"/>
      <c r="P36" s="56"/>
      <c r="Q36" s="101"/>
      <c r="R36" s="101"/>
      <c r="S36" s="101"/>
      <c r="T36" s="101"/>
      <c r="U36" s="101"/>
      <c r="V36" s="101"/>
      <c r="W36" s="101"/>
      <c r="X36" s="9"/>
    </row>
    <row r="37" spans="1:24" ht="19.5" customHeight="1" x14ac:dyDescent="0.25">
      <c r="A37" s="9"/>
      <c r="B37" s="9"/>
      <c r="C37" s="53"/>
      <c r="D37" s="376" t="s">
        <v>380</v>
      </c>
      <c r="E37" s="376"/>
      <c r="F37" s="376"/>
      <c r="G37" s="376"/>
      <c r="H37" s="376"/>
      <c r="I37" s="102"/>
      <c r="J37" s="103"/>
      <c r="K37" s="377" t="s">
        <v>381</v>
      </c>
      <c r="L37" s="377"/>
      <c r="M37" s="377"/>
      <c r="N37" s="377"/>
      <c r="O37" s="377"/>
      <c r="P37" s="56"/>
      <c r="Q37" s="113"/>
      <c r="R37" s="379" t="s">
        <v>379</v>
      </c>
      <c r="S37" s="379"/>
      <c r="T37" s="379"/>
      <c r="U37" s="379"/>
      <c r="V37" s="379"/>
      <c r="W37" s="114"/>
      <c r="X37" s="9"/>
    </row>
    <row r="38" spans="1:24" ht="3.75" customHeight="1" x14ac:dyDescent="0.25">
      <c r="A38" s="9"/>
      <c r="B38" s="9"/>
      <c r="C38" s="16"/>
      <c r="D38" s="9"/>
      <c r="E38" s="9"/>
      <c r="F38" s="9"/>
      <c r="G38" s="9"/>
      <c r="H38" s="9"/>
      <c r="I38" s="9"/>
      <c r="J38" s="9"/>
      <c r="K38" s="9"/>
      <c r="L38" s="9"/>
      <c r="M38" s="9"/>
      <c r="N38" s="9"/>
      <c r="O38" s="9"/>
      <c r="P38" s="9"/>
      <c r="Q38" s="9"/>
      <c r="R38" s="9"/>
      <c r="S38" s="9"/>
      <c r="T38" s="9"/>
      <c r="U38" s="9"/>
      <c r="V38" s="9"/>
      <c r="W38" s="9"/>
      <c r="X38" s="9"/>
    </row>
    <row r="39" spans="1:24" ht="15" customHeight="1" x14ac:dyDescent="0.25">
      <c r="A39" s="9"/>
      <c r="B39" s="389" t="s">
        <v>184</v>
      </c>
      <c r="C39" s="389"/>
      <c r="D39" s="389"/>
      <c r="E39" s="70"/>
      <c r="F39" s="126">
        <v>0</v>
      </c>
      <c r="G39" s="70"/>
      <c r="H39" s="70"/>
      <c r="I39" s="22"/>
      <c r="J39" s="65"/>
      <c r="K39" s="71"/>
      <c r="L39" s="71"/>
      <c r="M39" s="126">
        <v>0</v>
      </c>
      <c r="N39" s="71"/>
      <c r="O39" s="71"/>
      <c r="P39" s="62"/>
      <c r="Q39" s="66"/>
      <c r="R39" s="72"/>
      <c r="S39" s="72"/>
      <c r="T39" s="126">
        <v>0</v>
      </c>
      <c r="U39" s="72"/>
      <c r="V39" s="72"/>
      <c r="W39" s="63"/>
      <c r="X39" s="9"/>
    </row>
    <row r="40" spans="1:24" ht="3.75" customHeight="1" x14ac:dyDescent="0.25">
      <c r="A40" s="9"/>
      <c r="B40" s="9"/>
      <c r="C40" s="16"/>
      <c r="D40" s="9"/>
      <c r="E40" s="9"/>
      <c r="F40" s="9"/>
      <c r="G40" s="9"/>
      <c r="H40" s="9"/>
      <c r="I40" s="9"/>
      <c r="J40" s="9"/>
      <c r="K40" s="9"/>
      <c r="L40" s="9"/>
      <c r="M40" s="9"/>
      <c r="N40" s="9"/>
      <c r="O40" s="9"/>
      <c r="P40" s="9"/>
      <c r="Q40" s="9"/>
      <c r="R40" s="9"/>
      <c r="S40" s="9"/>
      <c r="T40" s="9"/>
      <c r="U40" s="9"/>
      <c r="V40" s="9"/>
      <c r="W40" s="9"/>
      <c r="X40" s="9"/>
    </row>
    <row r="41" spans="1:24" ht="15" customHeight="1" x14ac:dyDescent="0.25">
      <c r="A41" s="9"/>
      <c r="B41" s="389" t="s">
        <v>185</v>
      </c>
      <c r="C41" s="389"/>
      <c r="D41" s="389"/>
      <c r="E41" s="70"/>
      <c r="F41" s="126">
        <v>0</v>
      </c>
      <c r="G41" s="70"/>
      <c r="H41" s="70"/>
      <c r="I41" s="22"/>
      <c r="J41" s="65"/>
      <c r="K41" s="71"/>
      <c r="L41" s="71"/>
      <c r="M41" s="126">
        <v>0</v>
      </c>
      <c r="N41" s="71"/>
      <c r="O41" s="71"/>
      <c r="P41" s="62"/>
      <c r="Q41" s="66"/>
      <c r="R41" s="72"/>
      <c r="S41" s="72"/>
      <c r="T41" s="126">
        <v>0</v>
      </c>
      <c r="U41" s="72"/>
      <c r="V41" s="72"/>
      <c r="W41" s="63"/>
      <c r="X41" s="9"/>
    </row>
    <row r="42" spans="1:24" ht="3.75" customHeight="1" x14ac:dyDescent="0.25">
      <c r="A42" s="9"/>
      <c r="B42" s="17" t="s">
        <v>185</v>
      </c>
      <c r="C42" s="16"/>
      <c r="D42" s="9"/>
      <c r="E42" s="9"/>
      <c r="F42" s="9"/>
      <c r="G42" s="9"/>
      <c r="H42" s="9"/>
      <c r="I42" s="9"/>
      <c r="J42" s="9"/>
      <c r="K42" s="9"/>
      <c r="L42" s="9"/>
      <c r="M42" s="9"/>
      <c r="N42" s="9"/>
      <c r="O42" s="9"/>
      <c r="P42" s="9"/>
      <c r="Q42" s="9"/>
      <c r="R42" s="9"/>
      <c r="S42" s="9"/>
      <c r="T42" s="9"/>
      <c r="U42" s="9"/>
      <c r="V42" s="9"/>
      <c r="W42" s="9"/>
      <c r="X42" s="9"/>
    </row>
    <row r="43" spans="1:24" ht="15" customHeight="1" x14ac:dyDescent="0.25">
      <c r="A43" s="9"/>
      <c r="B43" s="389" t="s">
        <v>186</v>
      </c>
      <c r="C43" s="389"/>
      <c r="D43" s="389"/>
      <c r="E43" s="70"/>
      <c r="F43" s="126">
        <v>0</v>
      </c>
      <c r="G43" s="70"/>
      <c r="H43" s="70"/>
      <c r="I43" s="22"/>
      <c r="J43" s="65"/>
      <c r="K43" s="71"/>
      <c r="L43" s="71"/>
      <c r="M43" s="126">
        <v>0</v>
      </c>
      <c r="N43" s="71"/>
      <c r="O43" s="71"/>
      <c r="P43" s="62"/>
      <c r="Q43" s="66"/>
      <c r="R43" s="72"/>
      <c r="S43" s="72"/>
      <c r="T43" s="126">
        <v>0</v>
      </c>
      <c r="U43" s="72"/>
      <c r="V43" s="72"/>
      <c r="W43" s="63"/>
      <c r="X43" s="9"/>
    </row>
    <row r="44" spans="1:24" ht="3.75" customHeight="1" x14ac:dyDescent="0.25">
      <c r="A44" s="9"/>
      <c r="B44" s="17" t="s">
        <v>185</v>
      </c>
      <c r="C44" s="16"/>
      <c r="D44" s="9"/>
      <c r="E44" s="9"/>
      <c r="F44" s="9"/>
      <c r="G44" s="9"/>
      <c r="H44" s="9"/>
      <c r="I44" s="9"/>
      <c r="J44" s="9"/>
      <c r="K44" s="9"/>
      <c r="L44" s="9"/>
      <c r="M44" s="9"/>
      <c r="N44" s="9"/>
      <c r="O44" s="9"/>
      <c r="P44" s="9"/>
      <c r="Q44" s="9"/>
      <c r="R44" s="9"/>
      <c r="S44" s="9"/>
      <c r="T44" s="9"/>
      <c r="U44" s="9"/>
      <c r="V44" s="9"/>
      <c r="W44" s="9"/>
      <c r="X44" s="9"/>
    </row>
    <row r="45" spans="1:24" ht="15" customHeight="1" x14ac:dyDescent="0.25">
      <c r="A45" s="9"/>
      <c r="B45" s="389" t="s">
        <v>187</v>
      </c>
      <c r="C45" s="389"/>
      <c r="D45" s="389"/>
      <c r="E45" s="70"/>
      <c r="F45" s="126">
        <v>0</v>
      </c>
      <c r="G45" s="70"/>
      <c r="H45" s="70"/>
      <c r="I45" s="22"/>
      <c r="J45" s="65"/>
      <c r="K45" s="71"/>
      <c r="L45" s="71"/>
      <c r="M45" s="126">
        <v>0</v>
      </c>
      <c r="N45" s="71"/>
      <c r="O45" s="71"/>
      <c r="P45" s="62"/>
      <c r="Q45" s="66"/>
      <c r="R45" s="72"/>
      <c r="S45" s="72"/>
      <c r="T45" s="126">
        <v>0</v>
      </c>
      <c r="U45" s="72"/>
      <c r="V45" s="72"/>
      <c r="W45" s="63"/>
      <c r="X45" s="9"/>
    </row>
    <row r="46" spans="1:24" ht="3.75" customHeight="1" x14ac:dyDescent="0.25">
      <c r="A46" s="9"/>
      <c r="B46" s="17"/>
      <c r="C46" s="16"/>
      <c r="D46" s="9"/>
      <c r="E46" s="9"/>
      <c r="F46" s="9"/>
      <c r="G46" s="9"/>
      <c r="H46" s="9"/>
      <c r="I46" s="9"/>
      <c r="J46" s="9"/>
      <c r="K46" s="9"/>
      <c r="L46" s="9"/>
      <c r="M46" s="9"/>
      <c r="N46" s="9"/>
      <c r="O46" s="9"/>
      <c r="P46" s="9"/>
      <c r="Q46" s="9"/>
      <c r="R46" s="9"/>
      <c r="S46" s="9"/>
      <c r="T46" s="9"/>
      <c r="U46" s="9"/>
      <c r="V46" s="9"/>
      <c r="W46" s="9"/>
      <c r="X46" s="9"/>
    </row>
    <row r="47" spans="1:24" ht="15" customHeight="1" x14ac:dyDescent="0.25">
      <c r="A47" s="9"/>
      <c r="B47" s="389" t="s">
        <v>188</v>
      </c>
      <c r="C47" s="389"/>
      <c r="D47" s="389"/>
      <c r="E47" s="70"/>
      <c r="F47" s="126">
        <v>0</v>
      </c>
      <c r="G47" s="70"/>
      <c r="H47" s="70"/>
      <c r="I47" s="22"/>
      <c r="J47" s="65"/>
      <c r="K47" s="71"/>
      <c r="L47" s="71"/>
      <c r="M47" s="126">
        <v>0</v>
      </c>
      <c r="N47" s="71"/>
      <c r="O47" s="71"/>
      <c r="P47" s="62"/>
      <c r="Q47" s="66"/>
      <c r="R47" s="72"/>
      <c r="S47" s="72"/>
      <c r="T47" s="126">
        <v>0</v>
      </c>
      <c r="U47" s="72"/>
      <c r="V47" s="72"/>
      <c r="W47" s="63"/>
      <c r="X47" s="9"/>
    </row>
    <row r="48" spans="1:24" ht="3.75" customHeight="1" x14ac:dyDescent="0.25">
      <c r="A48" s="9"/>
      <c r="B48" s="17"/>
      <c r="C48" s="16"/>
      <c r="D48" s="9"/>
      <c r="E48" s="9"/>
      <c r="F48" s="9"/>
      <c r="G48" s="9"/>
      <c r="H48" s="9"/>
      <c r="I48" s="9"/>
      <c r="J48" s="9"/>
      <c r="K48" s="9"/>
      <c r="L48" s="9"/>
      <c r="M48" s="9"/>
      <c r="N48" s="9"/>
      <c r="O48" s="9"/>
      <c r="P48" s="9"/>
      <c r="Q48" s="9"/>
      <c r="R48" s="9"/>
      <c r="S48" s="9"/>
      <c r="T48" s="9"/>
      <c r="U48" s="9"/>
      <c r="V48" s="9"/>
      <c r="W48" s="9"/>
      <c r="X48" s="9"/>
    </row>
    <row r="49" spans="1:24" ht="15" customHeight="1" x14ac:dyDescent="0.25">
      <c r="A49" s="9"/>
      <c r="B49" s="389" t="s">
        <v>189</v>
      </c>
      <c r="C49" s="389"/>
      <c r="D49" s="389"/>
      <c r="E49" s="70"/>
      <c r="F49" s="126">
        <v>0</v>
      </c>
      <c r="G49" s="70"/>
      <c r="H49" s="70"/>
      <c r="I49" s="22"/>
      <c r="J49" s="65"/>
      <c r="K49" s="71"/>
      <c r="L49" s="71"/>
      <c r="M49" s="126">
        <v>0</v>
      </c>
      <c r="N49" s="71"/>
      <c r="O49" s="71"/>
      <c r="P49" s="62"/>
      <c r="Q49" s="66"/>
      <c r="R49" s="72"/>
      <c r="S49" s="72"/>
      <c r="T49" s="126">
        <v>0</v>
      </c>
      <c r="U49" s="72"/>
      <c r="V49" s="72"/>
      <c r="W49" s="63"/>
      <c r="X49" s="9"/>
    </row>
    <row r="50" spans="1:24" ht="3.75" customHeight="1" x14ac:dyDescent="0.25">
      <c r="A50" s="9"/>
      <c r="B50" s="390"/>
      <c r="C50" s="390"/>
      <c r="D50" s="390"/>
      <c r="E50" s="390"/>
      <c r="F50" s="9"/>
      <c r="G50" s="9"/>
      <c r="H50" s="9"/>
      <c r="I50" s="9"/>
      <c r="J50" s="9"/>
      <c r="K50" s="9"/>
      <c r="L50" s="9"/>
      <c r="M50" s="9"/>
      <c r="N50" s="9"/>
      <c r="O50" s="9"/>
      <c r="P50" s="9"/>
      <c r="Q50" s="9"/>
      <c r="R50" s="9"/>
      <c r="S50" s="9"/>
      <c r="T50" s="9"/>
      <c r="U50" s="9"/>
      <c r="V50" s="9"/>
      <c r="W50" s="9"/>
      <c r="X50" s="9"/>
    </row>
    <row r="51" spans="1:24" ht="15" customHeight="1" x14ac:dyDescent="0.25">
      <c r="A51" s="9"/>
      <c r="B51" s="389" t="s">
        <v>190</v>
      </c>
      <c r="C51" s="389"/>
      <c r="D51" s="389"/>
      <c r="E51" s="70"/>
      <c r="F51" s="126">
        <v>0</v>
      </c>
      <c r="G51" s="70"/>
      <c r="H51" s="70"/>
      <c r="I51" s="22"/>
      <c r="J51" s="65"/>
      <c r="K51" s="71"/>
      <c r="L51" s="71"/>
      <c r="M51" s="126">
        <v>0</v>
      </c>
      <c r="N51" s="71"/>
      <c r="O51" s="71"/>
      <c r="P51" s="62"/>
      <c r="Q51" s="66"/>
      <c r="R51" s="72"/>
      <c r="S51" s="72"/>
      <c r="T51" s="126">
        <v>0</v>
      </c>
      <c r="U51" s="72"/>
      <c r="V51" s="72"/>
      <c r="W51" s="63"/>
      <c r="X51" s="9"/>
    </row>
    <row r="52" spans="1:24" ht="3.75" customHeight="1" x14ac:dyDescent="0.25">
      <c r="A52" s="9"/>
      <c r="B52" s="390"/>
      <c r="C52" s="390"/>
      <c r="D52" s="390"/>
      <c r="E52" s="390"/>
      <c r="F52" s="9"/>
      <c r="G52" s="9"/>
      <c r="H52" s="9"/>
      <c r="I52" s="9"/>
      <c r="J52" s="9"/>
      <c r="K52" s="9"/>
      <c r="L52" s="9"/>
      <c r="M52" s="9"/>
      <c r="N52" s="9"/>
      <c r="O52" s="9"/>
      <c r="P52" s="9"/>
      <c r="Q52" s="9"/>
      <c r="R52" s="9"/>
      <c r="S52" s="9"/>
      <c r="T52" s="9"/>
      <c r="U52" s="9"/>
      <c r="V52" s="9"/>
      <c r="W52" s="9"/>
      <c r="X52" s="9"/>
    </row>
    <row r="53" spans="1:24" ht="15" customHeight="1" x14ac:dyDescent="0.25">
      <c r="A53" s="9"/>
      <c r="B53" s="389" t="s">
        <v>191</v>
      </c>
      <c r="C53" s="389"/>
      <c r="D53" s="389"/>
      <c r="E53" s="70"/>
      <c r="F53" s="126">
        <v>0</v>
      </c>
      <c r="G53" s="70"/>
      <c r="H53" s="70"/>
      <c r="I53" s="22"/>
      <c r="J53" s="65"/>
      <c r="K53" s="71"/>
      <c r="L53" s="71"/>
      <c r="M53" s="126">
        <v>0</v>
      </c>
      <c r="N53" s="71"/>
      <c r="O53" s="71"/>
      <c r="P53" s="62"/>
      <c r="Q53" s="66"/>
      <c r="R53" s="72"/>
      <c r="S53" s="72"/>
      <c r="T53" s="126">
        <v>0</v>
      </c>
      <c r="U53" s="72"/>
      <c r="V53" s="72"/>
      <c r="W53" s="63"/>
      <c r="X53" s="9"/>
    </row>
    <row r="54" spans="1:24" ht="3.75" customHeight="1" x14ac:dyDescent="0.25">
      <c r="A54" s="9"/>
      <c r="B54" s="390"/>
      <c r="C54" s="390"/>
      <c r="D54" s="390"/>
      <c r="E54" s="390"/>
      <c r="F54" s="9"/>
      <c r="G54" s="9"/>
      <c r="H54" s="9"/>
      <c r="I54" s="9"/>
      <c r="J54" s="9"/>
      <c r="K54" s="9"/>
      <c r="L54" s="9"/>
      <c r="M54" s="9"/>
      <c r="N54" s="9"/>
      <c r="O54" s="9"/>
      <c r="P54" s="9"/>
      <c r="Q54" s="9"/>
      <c r="R54" s="9"/>
      <c r="S54" s="9"/>
      <c r="T54" s="9"/>
      <c r="U54" s="9"/>
      <c r="V54" s="9"/>
      <c r="W54" s="9"/>
      <c r="X54" s="9"/>
    </row>
    <row r="55" spans="1:24" ht="15" customHeight="1" x14ac:dyDescent="0.25">
      <c r="A55" s="9"/>
      <c r="B55" s="389" t="s">
        <v>192</v>
      </c>
      <c r="C55" s="389"/>
      <c r="D55" s="389"/>
      <c r="E55" s="70"/>
      <c r="F55" s="126">
        <v>0</v>
      </c>
      <c r="G55" s="70"/>
      <c r="H55" s="70"/>
      <c r="I55" s="22"/>
      <c r="J55" s="65"/>
      <c r="K55" s="71"/>
      <c r="L55" s="71"/>
      <c r="M55" s="126">
        <v>0</v>
      </c>
      <c r="N55" s="71"/>
      <c r="O55" s="71"/>
      <c r="P55" s="62"/>
      <c r="Q55" s="66"/>
      <c r="R55" s="72"/>
      <c r="S55" s="72"/>
      <c r="T55" s="126">
        <v>0</v>
      </c>
      <c r="U55" s="72"/>
      <c r="V55" s="72"/>
      <c r="W55" s="63"/>
      <c r="X55" s="9"/>
    </row>
    <row r="56" spans="1:24" ht="3.75" customHeight="1" x14ac:dyDescent="0.25">
      <c r="A56" s="9"/>
      <c r="B56" s="390"/>
      <c r="C56" s="390"/>
      <c r="D56" s="390"/>
      <c r="E56" s="390"/>
      <c r="F56" s="9"/>
      <c r="G56" s="9"/>
      <c r="H56" s="9"/>
      <c r="I56" s="9"/>
      <c r="J56" s="9"/>
      <c r="K56" s="9"/>
      <c r="L56" s="9"/>
      <c r="M56" s="9"/>
      <c r="N56" s="9"/>
      <c r="O56" s="9"/>
      <c r="P56" s="9"/>
      <c r="Q56" s="9"/>
      <c r="R56" s="9"/>
      <c r="S56" s="9"/>
      <c r="T56" s="9"/>
      <c r="U56" s="9"/>
      <c r="V56" s="9"/>
      <c r="W56" s="9"/>
      <c r="X56" s="9"/>
    </row>
    <row r="57" spans="1:24" ht="15" customHeight="1" x14ac:dyDescent="0.25">
      <c r="A57" s="9"/>
      <c r="B57" s="389" t="s">
        <v>193</v>
      </c>
      <c r="C57" s="389"/>
      <c r="D57" s="389"/>
      <c r="E57" s="70"/>
      <c r="F57" s="126">
        <v>0</v>
      </c>
      <c r="G57" s="70"/>
      <c r="H57" s="70"/>
      <c r="I57" s="22"/>
      <c r="J57" s="65"/>
      <c r="K57" s="71"/>
      <c r="L57" s="71"/>
      <c r="M57" s="126">
        <v>0</v>
      </c>
      <c r="N57" s="71"/>
      <c r="O57" s="71"/>
      <c r="P57" s="62"/>
      <c r="Q57" s="66"/>
      <c r="R57" s="72"/>
      <c r="S57" s="72"/>
      <c r="T57" s="126">
        <v>0</v>
      </c>
      <c r="U57" s="72"/>
      <c r="V57" s="72"/>
      <c r="W57" s="63"/>
      <c r="X57" s="9"/>
    </row>
    <row r="58" spans="1:24" ht="3.75" customHeight="1" x14ac:dyDescent="0.25">
      <c r="A58" s="9"/>
      <c r="B58" s="390"/>
      <c r="C58" s="390"/>
      <c r="D58" s="390"/>
      <c r="E58" s="390"/>
      <c r="F58" s="9"/>
      <c r="G58" s="9"/>
      <c r="H58" s="9"/>
      <c r="I58" s="9"/>
      <c r="J58" s="9"/>
      <c r="K58" s="9"/>
      <c r="L58" s="9"/>
      <c r="M58" s="9"/>
      <c r="N58" s="9"/>
      <c r="O58" s="9"/>
      <c r="P58" s="9"/>
      <c r="Q58" s="9"/>
      <c r="R58" s="9"/>
      <c r="S58" s="9"/>
      <c r="T58" s="9"/>
      <c r="U58" s="9"/>
      <c r="V58" s="9"/>
      <c r="W58" s="9"/>
      <c r="X58" s="9"/>
    </row>
    <row r="59" spans="1:24" ht="15" customHeight="1" x14ac:dyDescent="0.25">
      <c r="A59" s="9"/>
      <c r="B59" s="389" t="s">
        <v>194</v>
      </c>
      <c r="C59" s="389"/>
      <c r="D59" s="389"/>
      <c r="E59" s="70"/>
      <c r="F59" s="126">
        <v>0</v>
      </c>
      <c r="G59" s="70"/>
      <c r="H59" s="70"/>
      <c r="I59" s="22"/>
      <c r="J59" s="65"/>
      <c r="K59" s="71"/>
      <c r="L59" s="71"/>
      <c r="M59" s="126">
        <v>0</v>
      </c>
      <c r="N59" s="71"/>
      <c r="O59" s="71"/>
      <c r="P59" s="62"/>
      <c r="Q59" s="66"/>
      <c r="R59" s="72"/>
      <c r="S59" s="72"/>
      <c r="T59" s="126">
        <v>0</v>
      </c>
      <c r="U59" s="72"/>
      <c r="V59" s="72"/>
      <c r="W59" s="63"/>
      <c r="X59" s="9"/>
    </row>
    <row r="60" spans="1:24" ht="3.75" customHeight="1" x14ac:dyDescent="0.25">
      <c r="A60" s="9"/>
      <c r="B60" s="390"/>
      <c r="C60" s="390"/>
      <c r="D60" s="390"/>
      <c r="E60" s="390"/>
      <c r="F60" s="9"/>
      <c r="G60" s="9"/>
      <c r="H60" s="9"/>
      <c r="I60" s="9"/>
      <c r="J60" s="9"/>
      <c r="K60" s="9"/>
      <c r="L60" s="9"/>
      <c r="M60" s="9"/>
      <c r="N60" s="9"/>
      <c r="O60" s="9"/>
      <c r="P60" s="9"/>
      <c r="Q60" s="9"/>
      <c r="R60" s="9"/>
      <c r="S60" s="9"/>
      <c r="T60" s="9"/>
      <c r="U60" s="9"/>
      <c r="V60" s="9"/>
      <c r="W60" s="9"/>
      <c r="X60" s="9"/>
    </row>
    <row r="61" spans="1:24" ht="15" customHeight="1" x14ac:dyDescent="0.25">
      <c r="A61" s="9"/>
      <c r="B61" s="389" t="s">
        <v>195</v>
      </c>
      <c r="C61" s="389"/>
      <c r="D61" s="389"/>
      <c r="E61" s="70"/>
      <c r="F61" s="126">
        <v>0</v>
      </c>
      <c r="G61" s="70"/>
      <c r="H61" s="70"/>
      <c r="I61" s="22"/>
      <c r="J61" s="65"/>
      <c r="K61" s="71"/>
      <c r="L61" s="71"/>
      <c r="M61" s="126">
        <v>0</v>
      </c>
      <c r="N61" s="71"/>
      <c r="O61" s="71"/>
      <c r="P61" s="62"/>
      <c r="Q61" s="66"/>
      <c r="R61" s="72"/>
      <c r="S61" s="72"/>
      <c r="T61" s="126">
        <v>0</v>
      </c>
      <c r="U61" s="72"/>
      <c r="V61" s="72"/>
      <c r="W61" s="63"/>
      <c r="X61" s="9"/>
    </row>
    <row r="62" spans="1:24" ht="3.75" customHeight="1" x14ac:dyDescent="0.25">
      <c r="A62" s="9"/>
      <c r="B62" s="17"/>
      <c r="C62" s="9"/>
      <c r="D62" s="9"/>
      <c r="E62" s="9"/>
      <c r="F62" s="9"/>
      <c r="G62" s="9"/>
      <c r="H62" s="9"/>
      <c r="I62" s="9"/>
      <c r="J62" s="9"/>
      <c r="K62" s="9"/>
      <c r="L62" s="9"/>
      <c r="M62" s="9"/>
      <c r="N62" s="9"/>
      <c r="O62" s="9"/>
      <c r="P62" s="9"/>
      <c r="Q62" s="9"/>
      <c r="R62" s="9"/>
      <c r="S62" s="9"/>
      <c r="T62" s="9"/>
      <c r="U62" s="9"/>
      <c r="V62" s="9"/>
      <c r="W62" s="9"/>
      <c r="X62" s="9"/>
    </row>
    <row r="63" spans="1:24" ht="15" customHeight="1" x14ac:dyDescent="0.25">
      <c r="A63" s="9"/>
      <c r="B63" s="389" t="s">
        <v>196</v>
      </c>
      <c r="C63" s="389"/>
      <c r="D63" s="389"/>
      <c r="E63" s="70"/>
      <c r="F63" s="126">
        <v>0</v>
      </c>
      <c r="G63" s="70"/>
      <c r="H63" s="70"/>
      <c r="I63" s="22"/>
      <c r="J63" s="65"/>
      <c r="K63" s="71"/>
      <c r="L63" s="71"/>
      <c r="M63" s="126">
        <v>0</v>
      </c>
      <c r="N63" s="71"/>
      <c r="O63" s="71"/>
      <c r="P63" s="62"/>
      <c r="Q63" s="66"/>
      <c r="R63" s="72"/>
      <c r="S63" s="72"/>
      <c r="T63" s="126">
        <v>0</v>
      </c>
      <c r="U63" s="72"/>
      <c r="V63" s="72"/>
      <c r="W63" s="63"/>
      <c r="X63" s="9"/>
    </row>
    <row r="64" spans="1:24" ht="3.75" customHeight="1" x14ac:dyDescent="0.25">
      <c r="A64" s="9"/>
      <c r="B64" s="390"/>
      <c r="C64" s="390"/>
      <c r="D64" s="390"/>
      <c r="E64" s="390"/>
      <c r="F64" s="9"/>
      <c r="G64" s="9"/>
      <c r="H64" s="9"/>
      <c r="I64" s="9"/>
      <c r="J64" s="9"/>
      <c r="K64" s="9"/>
      <c r="L64" s="9"/>
      <c r="M64" s="9"/>
      <c r="N64" s="9"/>
      <c r="O64" s="9"/>
      <c r="P64" s="9"/>
      <c r="Q64" s="9"/>
      <c r="R64" s="9"/>
      <c r="S64" s="9"/>
      <c r="T64" s="9"/>
      <c r="U64" s="9"/>
      <c r="V64" s="9"/>
      <c r="W64" s="9"/>
      <c r="X64" s="9"/>
    </row>
    <row r="65" spans="1:24" ht="15" customHeight="1" x14ac:dyDescent="0.25">
      <c r="A65" s="9"/>
      <c r="B65" s="389" t="s">
        <v>197</v>
      </c>
      <c r="C65" s="389"/>
      <c r="D65" s="389"/>
      <c r="E65" s="70"/>
      <c r="F65" s="126">
        <v>0</v>
      </c>
      <c r="G65" s="70"/>
      <c r="H65" s="70"/>
      <c r="I65" s="22"/>
      <c r="J65" s="65"/>
      <c r="K65" s="71"/>
      <c r="L65" s="71"/>
      <c r="M65" s="126">
        <v>0</v>
      </c>
      <c r="N65" s="71"/>
      <c r="O65" s="71"/>
      <c r="P65" s="62"/>
      <c r="Q65" s="66"/>
      <c r="R65" s="72"/>
      <c r="S65" s="72"/>
      <c r="T65" s="126">
        <v>0</v>
      </c>
      <c r="U65" s="72"/>
      <c r="V65" s="72"/>
      <c r="W65" s="63"/>
      <c r="X65" s="9"/>
    </row>
    <row r="66" spans="1:24" ht="3.75" customHeight="1" x14ac:dyDescent="0.25">
      <c r="A66" s="9"/>
      <c r="B66" s="390"/>
      <c r="C66" s="390"/>
      <c r="D66" s="390"/>
      <c r="E66" s="390"/>
      <c r="F66" s="9"/>
      <c r="G66" s="9"/>
      <c r="H66" s="9"/>
      <c r="I66" s="9"/>
      <c r="J66" s="9"/>
      <c r="K66" s="9"/>
      <c r="L66" s="9"/>
      <c r="M66" s="9"/>
      <c r="N66" s="9"/>
      <c r="O66" s="9"/>
      <c r="P66" s="9"/>
      <c r="Q66" s="9"/>
      <c r="R66" s="9"/>
      <c r="S66" s="9"/>
      <c r="T66" s="9"/>
      <c r="U66" s="9"/>
      <c r="V66" s="9"/>
      <c r="W66" s="9"/>
      <c r="X66" s="9"/>
    </row>
    <row r="67" spans="1:24" ht="15" customHeight="1" x14ac:dyDescent="0.25">
      <c r="A67" s="9"/>
      <c r="B67" s="389" t="s">
        <v>209</v>
      </c>
      <c r="C67" s="389"/>
      <c r="D67" s="389"/>
      <c r="E67" s="70"/>
      <c r="F67" s="391">
        <v>0</v>
      </c>
      <c r="G67" s="70"/>
      <c r="H67" s="70"/>
      <c r="I67" s="22"/>
      <c r="J67" s="65"/>
      <c r="K67" s="71"/>
      <c r="L67" s="71"/>
      <c r="M67" s="391">
        <v>0</v>
      </c>
      <c r="N67" s="71"/>
      <c r="O67" s="71"/>
      <c r="P67" s="62"/>
      <c r="Q67" s="66"/>
      <c r="R67" s="72"/>
      <c r="S67" s="72"/>
      <c r="T67" s="391">
        <v>0</v>
      </c>
      <c r="U67" s="72"/>
      <c r="V67" s="72"/>
      <c r="W67" s="63"/>
      <c r="X67" s="9"/>
    </row>
    <row r="68" spans="1:24" ht="15" customHeight="1" x14ac:dyDescent="0.25">
      <c r="A68" s="9"/>
      <c r="B68" s="389" t="s">
        <v>208</v>
      </c>
      <c r="C68" s="389"/>
      <c r="D68" s="389"/>
      <c r="E68" s="70"/>
      <c r="F68" s="392"/>
      <c r="G68" s="70"/>
      <c r="H68" s="70"/>
      <c r="I68" s="22"/>
      <c r="J68" s="65"/>
      <c r="K68" s="71"/>
      <c r="L68" s="71"/>
      <c r="M68" s="392"/>
      <c r="N68" s="71"/>
      <c r="O68" s="71"/>
      <c r="P68" s="62"/>
      <c r="Q68" s="66"/>
      <c r="R68" s="72"/>
      <c r="S68" s="72"/>
      <c r="T68" s="392"/>
      <c r="U68" s="72"/>
      <c r="V68" s="72"/>
      <c r="W68" s="63"/>
      <c r="X68" s="9"/>
    </row>
    <row r="69" spans="1:24" ht="3.75" customHeight="1" x14ac:dyDescent="0.25">
      <c r="A69" s="9"/>
      <c r="B69" s="390"/>
      <c r="C69" s="390"/>
      <c r="D69" s="390"/>
      <c r="E69" s="390"/>
      <c r="F69" s="9"/>
      <c r="G69" s="9"/>
      <c r="H69" s="9"/>
      <c r="I69" s="9"/>
      <c r="J69" s="9"/>
      <c r="K69" s="9"/>
      <c r="L69" s="9"/>
      <c r="M69" s="9"/>
      <c r="N69" s="9"/>
      <c r="O69" s="9"/>
      <c r="P69" s="9"/>
      <c r="Q69" s="9"/>
      <c r="R69" s="9"/>
      <c r="S69" s="9"/>
      <c r="T69" s="9"/>
      <c r="U69" s="9"/>
      <c r="V69" s="9"/>
      <c r="W69" s="9"/>
      <c r="X69" s="9"/>
    </row>
    <row r="70" spans="1:24" ht="15" customHeight="1" x14ac:dyDescent="0.25">
      <c r="A70" s="9"/>
      <c r="B70" s="389" t="s">
        <v>198</v>
      </c>
      <c r="C70" s="389"/>
      <c r="D70" s="389"/>
      <c r="E70" s="70"/>
      <c r="F70" s="126">
        <v>0</v>
      </c>
      <c r="G70" s="70"/>
      <c r="H70" s="70"/>
      <c r="I70" s="22"/>
      <c r="J70" s="65"/>
      <c r="K70" s="71"/>
      <c r="L70" s="71"/>
      <c r="M70" s="126">
        <v>0</v>
      </c>
      <c r="N70" s="71"/>
      <c r="O70" s="71"/>
      <c r="P70" s="62"/>
      <c r="Q70" s="66"/>
      <c r="R70" s="72"/>
      <c r="S70" s="72"/>
      <c r="T70" s="126">
        <v>0</v>
      </c>
      <c r="U70" s="72"/>
      <c r="V70" s="72"/>
      <c r="W70" s="63"/>
      <c r="X70" s="9"/>
    </row>
    <row r="71" spans="1:24" ht="3.75" customHeight="1" x14ac:dyDescent="0.25">
      <c r="A71" s="9"/>
      <c r="B71" s="390"/>
      <c r="C71" s="390"/>
      <c r="D71" s="390"/>
      <c r="E71" s="390"/>
      <c r="F71" s="9"/>
      <c r="G71" s="9"/>
      <c r="H71" s="9"/>
      <c r="I71" s="9"/>
      <c r="J71" s="9"/>
      <c r="K71" s="9"/>
      <c r="L71" s="9"/>
      <c r="M71" s="9"/>
      <c r="N71" s="9"/>
      <c r="O71" s="9"/>
      <c r="P71" s="9"/>
      <c r="Q71" s="9"/>
      <c r="R71" s="9"/>
      <c r="S71" s="9"/>
      <c r="T71" s="9"/>
      <c r="U71" s="9"/>
      <c r="V71" s="9"/>
      <c r="W71" s="9"/>
      <c r="X71" s="9"/>
    </row>
    <row r="72" spans="1:24" ht="15" customHeight="1" x14ac:dyDescent="0.25">
      <c r="A72" s="9"/>
      <c r="B72" s="389" t="s">
        <v>199</v>
      </c>
      <c r="C72" s="389"/>
      <c r="D72" s="389"/>
      <c r="E72" s="70"/>
      <c r="F72" s="126">
        <v>0</v>
      </c>
      <c r="G72" s="70"/>
      <c r="H72" s="70"/>
      <c r="I72" s="22"/>
      <c r="J72" s="65"/>
      <c r="K72" s="71"/>
      <c r="L72" s="71"/>
      <c r="M72" s="126">
        <v>0</v>
      </c>
      <c r="N72" s="71"/>
      <c r="O72" s="71"/>
      <c r="P72" s="62"/>
      <c r="Q72" s="66"/>
      <c r="R72" s="72"/>
      <c r="S72" s="72"/>
      <c r="T72" s="126">
        <v>0</v>
      </c>
      <c r="U72" s="72"/>
      <c r="V72" s="72"/>
      <c r="W72" s="63"/>
      <c r="X72" s="9"/>
    </row>
    <row r="73" spans="1:24" ht="3.75" customHeight="1" x14ac:dyDescent="0.25">
      <c r="A73" s="9"/>
      <c r="B73" s="390"/>
      <c r="C73" s="390"/>
      <c r="D73" s="390"/>
      <c r="E73" s="390"/>
      <c r="F73" s="9"/>
      <c r="G73" s="9"/>
      <c r="H73" s="9"/>
      <c r="I73" s="9"/>
      <c r="J73" s="9"/>
      <c r="K73" s="9"/>
      <c r="L73" s="9"/>
      <c r="M73" s="9"/>
      <c r="N73" s="9"/>
      <c r="O73" s="9"/>
      <c r="P73" s="9"/>
      <c r="Q73" s="9"/>
      <c r="R73" s="9"/>
      <c r="S73" s="9"/>
      <c r="T73" s="9"/>
      <c r="U73" s="9"/>
      <c r="V73" s="9"/>
      <c r="W73" s="9"/>
      <c r="X73" s="9"/>
    </row>
    <row r="74" spans="1:24" ht="15" customHeight="1" x14ac:dyDescent="0.25">
      <c r="A74" s="9"/>
      <c r="B74" s="389" t="s">
        <v>200</v>
      </c>
      <c r="C74" s="389"/>
      <c r="D74" s="389"/>
      <c r="E74" s="70"/>
      <c r="F74" s="126">
        <v>0</v>
      </c>
      <c r="G74" s="70"/>
      <c r="H74" s="70"/>
      <c r="I74" s="22"/>
      <c r="J74" s="65"/>
      <c r="K74" s="71"/>
      <c r="L74" s="71"/>
      <c r="M74" s="126">
        <v>0</v>
      </c>
      <c r="N74" s="71"/>
      <c r="O74" s="71"/>
      <c r="P74" s="62"/>
      <c r="Q74" s="66"/>
      <c r="R74" s="72"/>
      <c r="S74" s="72"/>
      <c r="T74" s="126">
        <v>0</v>
      </c>
      <c r="U74" s="72"/>
      <c r="V74" s="72"/>
      <c r="W74" s="63"/>
      <c r="X74" s="9"/>
    </row>
    <row r="75" spans="1:24" ht="3.75" customHeight="1" x14ac:dyDescent="0.25">
      <c r="A75" s="9"/>
      <c r="B75" s="390"/>
      <c r="C75" s="390"/>
      <c r="D75" s="390"/>
      <c r="E75" s="390"/>
      <c r="F75" s="9"/>
      <c r="G75" s="9"/>
      <c r="H75" s="9"/>
      <c r="I75" s="9"/>
      <c r="J75" s="9"/>
      <c r="K75" s="9"/>
      <c r="L75" s="9"/>
      <c r="M75" s="9"/>
      <c r="N75" s="9"/>
      <c r="O75" s="9"/>
      <c r="P75" s="9"/>
      <c r="Q75" s="9"/>
      <c r="R75" s="9"/>
      <c r="S75" s="9"/>
      <c r="T75" s="9"/>
      <c r="U75" s="9"/>
      <c r="V75" s="9"/>
      <c r="W75" s="9"/>
      <c r="X75" s="9"/>
    </row>
    <row r="76" spans="1:24" ht="15" customHeight="1" x14ac:dyDescent="0.25">
      <c r="A76" s="9"/>
      <c r="B76" s="389" t="s">
        <v>201</v>
      </c>
      <c r="C76" s="389"/>
      <c r="D76" s="389"/>
      <c r="E76" s="70"/>
      <c r="F76" s="126">
        <v>0</v>
      </c>
      <c r="G76" s="70"/>
      <c r="H76" s="70"/>
      <c r="I76" s="22"/>
      <c r="J76" s="65"/>
      <c r="K76" s="71"/>
      <c r="L76" s="71"/>
      <c r="M76" s="126">
        <v>0</v>
      </c>
      <c r="N76" s="71"/>
      <c r="O76" s="71"/>
      <c r="P76" s="62"/>
      <c r="Q76" s="66"/>
      <c r="R76" s="72"/>
      <c r="S76" s="72"/>
      <c r="T76" s="126">
        <v>0</v>
      </c>
      <c r="U76" s="72"/>
      <c r="V76" s="72"/>
      <c r="W76" s="63"/>
      <c r="X76" s="9"/>
    </row>
    <row r="77" spans="1:24" ht="3.75" customHeight="1" x14ac:dyDescent="0.25">
      <c r="A77" s="9"/>
      <c r="B77" s="390"/>
      <c r="C77" s="390"/>
      <c r="D77" s="390"/>
      <c r="E77" s="390"/>
      <c r="F77" s="9"/>
      <c r="G77" s="9"/>
      <c r="H77" s="9"/>
      <c r="I77" s="9"/>
      <c r="J77" s="9"/>
      <c r="K77" s="9"/>
      <c r="L77" s="9"/>
      <c r="M77" s="9"/>
      <c r="N77" s="9"/>
      <c r="O77" s="9"/>
      <c r="P77" s="9"/>
      <c r="Q77" s="9"/>
      <c r="R77" s="9"/>
      <c r="S77" s="9"/>
      <c r="T77" s="9"/>
      <c r="U77" s="9"/>
      <c r="V77" s="9"/>
      <c r="W77" s="9"/>
      <c r="X77" s="9"/>
    </row>
    <row r="78" spans="1:24" ht="15" customHeight="1" x14ac:dyDescent="0.25">
      <c r="A78" s="9"/>
      <c r="B78" s="389" t="s">
        <v>202</v>
      </c>
      <c r="C78" s="389"/>
      <c r="D78" s="389"/>
      <c r="E78" s="70"/>
      <c r="F78" s="126">
        <v>0</v>
      </c>
      <c r="G78" s="70"/>
      <c r="H78" s="70"/>
      <c r="I78" s="22"/>
      <c r="J78" s="65"/>
      <c r="K78" s="71"/>
      <c r="L78" s="71"/>
      <c r="M78" s="126">
        <v>0</v>
      </c>
      <c r="N78" s="71"/>
      <c r="O78" s="71"/>
      <c r="P78" s="62"/>
      <c r="Q78" s="66"/>
      <c r="R78" s="72"/>
      <c r="S78" s="72"/>
      <c r="T78" s="126">
        <v>0</v>
      </c>
      <c r="U78" s="72"/>
      <c r="V78" s="72"/>
      <c r="W78" s="63"/>
      <c r="X78" s="9"/>
    </row>
    <row r="79" spans="1:24" ht="3.75" customHeight="1" x14ac:dyDescent="0.25">
      <c r="A79" s="9"/>
      <c r="B79" s="17"/>
      <c r="C79" s="16"/>
      <c r="D79" s="9"/>
      <c r="E79" s="9"/>
      <c r="F79" s="9"/>
      <c r="G79" s="9"/>
      <c r="H79" s="9"/>
      <c r="I79" s="9"/>
      <c r="J79" s="9"/>
      <c r="K79" s="9"/>
      <c r="L79" s="9"/>
      <c r="M79" s="9"/>
      <c r="N79" s="9"/>
      <c r="O79" s="9"/>
      <c r="P79" s="9"/>
      <c r="Q79" s="9"/>
      <c r="R79" s="9"/>
      <c r="S79" s="9"/>
      <c r="T79" s="9"/>
      <c r="U79" s="9"/>
      <c r="V79" s="9"/>
      <c r="W79" s="9"/>
      <c r="X79" s="9"/>
    </row>
    <row r="80" spans="1:24" ht="15" customHeight="1" x14ac:dyDescent="0.25">
      <c r="A80" s="9"/>
      <c r="B80" s="389" t="s">
        <v>203</v>
      </c>
      <c r="C80" s="389"/>
      <c r="D80" s="389"/>
      <c r="E80" s="70"/>
      <c r="F80" s="126">
        <v>0</v>
      </c>
      <c r="G80" s="70"/>
      <c r="H80" s="70"/>
      <c r="I80" s="22"/>
      <c r="J80" s="65"/>
      <c r="K80" s="71"/>
      <c r="L80" s="71"/>
      <c r="M80" s="126">
        <v>0</v>
      </c>
      <c r="N80" s="71"/>
      <c r="O80" s="71"/>
      <c r="P80" s="62"/>
      <c r="Q80" s="66"/>
      <c r="R80" s="72"/>
      <c r="S80" s="72"/>
      <c r="T80" s="126">
        <v>0</v>
      </c>
      <c r="U80" s="72"/>
      <c r="V80" s="72"/>
      <c r="W80" s="63"/>
      <c r="X80" s="9"/>
    </row>
    <row r="81" spans="1:24" ht="3.75" customHeight="1" x14ac:dyDescent="0.25">
      <c r="A81" s="9"/>
      <c r="B81" s="17"/>
      <c r="C81" s="16"/>
      <c r="D81" s="9"/>
      <c r="E81" s="9"/>
      <c r="F81" s="9"/>
      <c r="G81" s="9"/>
      <c r="H81" s="9"/>
      <c r="I81" s="9"/>
      <c r="J81" s="9"/>
      <c r="K81" s="9"/>
      <c r="L81" s="9"/>
      <c r="M81" s="9"/>
      <c r="N81" s="9"/>
      <c r="O81" s="9"/>
      <c r="P81" s="9"/>
      <c r="Q81" s="9"/>
      <c r="R81" s="9"/>
      <c r="S81" s="9"/>
      <c r="T81" s="9"/>
      <c r="U81" s="9"/>
      <c r="V81" s="9"/>
      <c r="W81" s="9"/>
      <c r="X81" s="9"/>
    </row>
    <row r="82" spans="1:24" ht="15" customHeight="1" x14ac:dyDescent="0.25">
      <c r="A82" s="9"/>
      <c r="B82" s="389" t="s">
        <v>204</v>
      </c>
      <c r="C82" s="389"/>
      <c r="D82" s="389"/>
      <c r="E82" s="70"/>
      <c r="F82" s="126">
        <v>0</v>
      </c>
      <c r="G82" s="70"/>
      <c r="H82" s="70"/>
      <c r="I82" s="22"/>
      <c r="J82" s="65"/>
      <c r="K82" s="71"/>
      <c r="L82" s="71"/>
      <c r="M82" s="126">
        <v>0</v>
      </c>
      <c r="N82" s="71"/>
      <c r="O82" s="71"/>
      <c r="P82" s="62"/>
      <c r="Q82" s="66"/>
      <c r="R82" s="72"/>
      <c r="S82" s="72"/>
      <c r="T82" s="126">
        <v>0</v>
      </c>
      <c r="U82" s="72"/>
      <c r="V82" s="72"/>
      <c r="W82" s="63"/>
      <c r="X82" s="9"/>
    </row>
    <row r="83" spans="1:24" ht="3.75" customHeight="1" x14ac:dyDescent="0.25">
      <c r="A83" s="9"/>
      <c r="B83" s="17"/>
      <c r="C83" s="16"/>
      <c r="D83" s="9"/>
      <c r="E83" s="9"/>
      <c r="F83" s="9"/>
      <c r="G83" s="9"/>
      <c r="H83" s="9"/>
      <c r="I83" s="9"/>
      <c r="J83" s="9"/>
      <c r="K83" s="9"/>
      <c r="L83" s="9"/>
      <c r="M83" s="9"/>
      <c r="N83" s="9"/>
      <c r="O83" s="9"/>
      <c r="P83" s="9"/>
      <c r="Q83" s="9"/>
      <c r="R83" s="9"/>
      <c r="S83" s="9"/>
      <c r="T83" s="9"/>
      <c r="U83" s="9"/>
      <c r="V83" s="9"/>
      <c r="W83" s="9"/>
      <c r="X83" s="9"/>
    </row>
    <row r="84" spans="1:24" ht="15" customHeight="1" x14ac:dyDescent="0.25">
      <c r="A84" s="9"/>
      <c r="B84" s="389" t="s">
        <v>205</v>
      </c>
      <c r="C84" s="389"/>
      <c r="D84" s="389"/>
      <c r="E84" s="70"/>
      <c r="F84" s="126">
        <v>0</v>
      </c>
      <c r="G84" s="70"/>
      <c r="H84" s="70"/>
      <c r="I84" s="22"/>
      <c r="J84" s="65"/>
      <c r="K84" s="71"/>
      <c r="L84" s="71"/>
      <c r="M84" s="126">
        <v>0</v>
      </c>
      <c r="N84" s="71"/>
      <c r="O84" s="71"/>
      <c r="P84" s="62"/>
      <c r="Q84" s="66"/>
      <c r="R84" s="72"/>
      <c r="S84" s="72"/>
      <c r="T84" s="126">
        <v>0</v>
      </c>
      <c r="U84" s="72"/>
      <c r="V84" s="72"/>
      <c r="W84" s="63"/>
      <c r="X84" s="9"/>
    </row>
    <row r="85" spans="1:24" ht="3.75" customHeight="1" x14ac:dyDescent="0.25">
      <c r="A85" s="9"/>
      <c r="B85" s="17"/>
      <c r="C85" s="16"/>
      <c r="D85" s="9"/>
      <c r="E85" s="9"/>
      <c r="F85" s="9"/>
      <c r="G85" s="9"/>
      <c r="H85" s="9"/>
      <c r="I85" s="9"/>
      <c r="J85" s="9"/>
      <c r="K85" s="9"/>
      <c r="L85" s="9"/>
      <c r="M85" s="9"/>
      <c r="N85" s="9"/>
      <c r="O85" s="9"/>
      <c r="P85" s="9"/>
      <c r="Q85" s="9"/>
      <c r="R85" s="9"/>
      <c r="S85" s="9"/>
      <c r="T85" s="9"/>
      <c r="U85" s="9"/>
      <c r="V85" s="9"/>
      <c r="W85" s="9"/>
      <c r="X85" s="9"/>
    </row>
    <row r="86" spans="1:24" ht="15" customHeight="1" x14ac:dyDescent="0.25">
      <c r="A86" s="9"/>
      <c r="B86" s="389" t="s">
        <v>206</v>
      </c>
      <c r="C86" s="389"/>
      <c r="D86" s="389"/>
      <c r="E86" s="70"/>
      <c r="F86" s="126">
        <v>0</v>
      </c>
      <c r="G86" s="70"/>
      <c r="H86" s="70"/>
      <c r="I86" s="22"/>
      <c r="J86" s="65"/>
      <c r="K86" s="71"/>
      <c r="L86" s="71"/>
      <c r="M86" s="126">
        <v>0</v>
      </c>
      <c r="N86" s="71"/>
      <c r="O86" s="71"/>
      <c r="P86" s="62"/>
      <c r="Q86" s="66"/>
      <c r="R86" s="72"/>
      <c r="S86" s="72"/>
      <c r="T86" s="126">
        <v>0</v>
      </c>
      <c r="U86" s="72"/>
      <c r="V86" s="72"/>
      <c r="W86" s="63"/>
      <c r="X86" s="9"/>
    </row>
    <row r="87" spans="1:24" ht="3.75" customHeight="1" x14ac:dyDescent="0.25">
      <c r="A87" s="9"/>
      <c r="B87" s="17"/>
      <c r="C87" s="16"/>
      <c r="D87" s="9"/>
      <c r="E87" s="9"/>
      <c r="F87" s="9"/>
      <c r="G87" s="9"/>
      <c r="H87" s="9"/>
      <c r="I87" s="9"/>
      <c r="J87" s="9"/>
      <c r="K87" s="9"/>
      <c r="L87" s="9"/>
      <c r="M87" s="9"/>
      <c r="N87" s="9"/>
      <c r="O87" s="9"/>
      <c r="P87" s="9"/>
      <c r="Q87" s="9"/>
      <c r="R87" s="9"/>
      <c r="S87" s="9"/>
      <c r="T87" s="9"/>
      <c r="U87" s="9"/>
      <c r="V87" s="9"/>
      <c r="W87" s="9"/>
      <c r="X87" s="9"/>
    </row>
    <row r="88" spans="1:24" ht="15" customHeight="1" x14ac:dyDescent="0.25">
      <c r="A88" s="9"/>
      <c r="B88" s="389" t="s">
        <v>207</v>
      </c>
      <c r="C88" s="389"/>
      <c r="D88" s="389"/>
      <c r="E88" s="70"/>
      <c r="F88" s="126">
        <v>0</v>
      </c>
      <c r="G88" s="70"/>
      <c r="H88" s="70"/>
      <c r="I88" s="22"/>
      <c r="J88" s="65"/>
      <c r="K88" s="71"/>
      <c r="L88" s="71"/>
      <c r="M88" s="126">
        <v>0</v>
      </c>
      <c r="N88" s="71"/>
      <c r="O88" s="71"/>
      <c r="P88" s="62"/>
      <c r="Q88" s="66"/>
      <c r="R88" s="72"/>
      <c r="S88" s="72"/>
      <c r="T88" s="126">
        <v>0</v>
      </c>
      <c r="U88" s="72"/>
      <c r="V88" s="72"/>
      <c r="W88" s="63"/>
      <c r="X88" s="9"/>
    </row>
    <row r="89" spans="1:24" ht="3.75" customHeight="1" x14ac:dyDescent="0.25">
      <c r="A89" s="9"/>
      <c r="B89" s="17"/>
      <c r="C89" s="16"/>
      <c r="D89" s="9"/>
      <c r="E89" s="9"/>
      <c r="F89" s="9"/>
      <c r="G89" s="9"/>
      <c r="H89" s="9"/>
      <c r="I89" s="9"/>
      <c r="J89" s="9"/>
      <c r="K89" s="9"/>
      <c r="L89" s="9"/>
      <c r="M89" s="9"/>
      <c r="N89" s="9"/>
      <c r="O89" s="9"/>
      <c r="P89" s="9"/>
      <c r="Q89" s="9"/>
      <c r="R89" s="9"/>
      <c r="S89" s="9"/>
      <c r="T89" s="9"/>
      <c r="U89" s="9"/>
      <c r="V89" s="9"/>
      <c r="W89" s="9"/>
      <c r="X89" s="9"/>
    </row>
    <row r="90" spans="1:24" ht="15" customHeight="1" x14ac:dyDescent="0.25">
      <c r="A90" s="9"/>
      <c r="B90" s="389" t="s">
        <v>385</v>
      </c>
      <c r="C90" s="389"/>
      <c r="D90" s="389"/>
      <c r="E90" s="70"/>
      <c r="F90" s="126">
        <v>0</v>
      </c>
      <c r="G90" s="70"/>
      <c r="H90" s="70"/>
      <c r="I90" s="22"/>
      <c r="J90" s="65"/>
      <c r="K90" s="71"/>
      <c r="L90" s="71"/>
      <c r="M90" s="126">
        <v>0</v>
      </c>
      <c r="N90" s="71"/>
      <c r="O90" s="71"/>
      <c r="P90" s="62"/>
      <c r="Q90" s="66"/>
      <c r="R90" s="72"/>
      <c r="S90" s="72"/>
      <c r="T90" s="126">
        <v>0</v>
      </c>
      <c r="U90" s="72"/>
      <c r="V90" s="72"/>
      <c r="W90" s="63"/>
      <c r="X90" s="9"/>
    </row>
    <row r="91" spans="1:24" ht="3.75" customHeight="1" x14ac:dyDescent="0.25">
      <c r="A91" s="9"/>
      <c r="B91" s="17"/>
      <c r="C91" s="16"/>
      <c r="D91" s="9"/>
      <c r="E91" s="9"/>
      <c r="F91" s="9"/>
      <c r="G91" s="9"/>
      <c r="H91" s="9"/>
      <c r="I91" s="9"/>
      <c r="J91" s="9"/>
      <c r="K91" s="9"/>
      <c r="L91" s="9"/>
      <c r="M91" s="9"/>
      <c r="N91" s="9"/>
      <c r="O91" s="9"/>
      <c r="P91" s="9"/>
      <c r="Q91" s="9"/>
      <c r="R91" s="9"/>
      <c r="S91" s="9"/>
      <c r="T91" s="9"/>
      <c r="U91" s="9"/>
      <c r="V91" s="9"/>
      <c r="W91" s="9"/>
      <c r="X91" s="9"/>
    </row>
    <row r="92" spans="1:24" ht="15" customHeight="1" x14ac:dyDescent="0.25">
      <c r="A92" s="9"/>
      <c r="B92" s="389" t="s">
        <v>384</v>
      </c>
      <c r="C92" s="389"/>
      <c r="D92" s="389"/>
      <c r="E92" s="70"/>
      <c r="F92" s="126">
        <v>0</v>
      </c>
      <c r="G92" s="70"/>
      <c r="H92" s="70"/>
      <c r="I92" s="22"/>
      <c r="J92" s="65"/>
      <c r="K92" s="71"/>
      <c r="L92" s="71"/>
      <c r="M92" s="126">
        <v>0</v>
      </c>
      <c r="N92" s="71"/>
      <c r="O92" s="71"/>
      <c r="P92" s="62"/>
      <c r="Q92" s="66"/>
      <c r="R92" s="72"/>
      <c r="S92" s="72"/>
      <c r="T92" s="126">
        <v>0</v>
      </c>
      <c r="U92" s="72"/>
      <c r="V92" s="72"/>
      <c r="W92" s="63"/>
      <c r="X92" s="9"/>
    </row>
    <row r="93" spans="1:24" ht="3.75" customHeight="1" x14ac:dyDescent="0.25">
      <c r="A93" s="9"/>
      <c r="B93" s="17"/>
      <c r="C93" s="16"/>
      <c r="D93" s="9"/>
      <c r="E93" s="9"/>
      <c r="F93" s="9"/>
      <c r="G93" s="9"/>
      <c r="H93" s="9"/>
      <c r="I93" s="9"/>
      <c r="J93" s="9"/>
      <c r="K93" s="9"/>
      <c r="L93" s="9"/>
      <c r="M93" s="9"/>
      <c r="N93" s="9"/>
      <c r="O93" s="9"/>
      <c r="P93" s="9"/>
      <c r="Q93" s="9"/>
      <c r="R93" s="9"/>
      <c r="S93" s="9"/>
      <c r="T93" s="9"/>
      <c r="U93" s="9"/>
      <c r="V93" s="9"/>
      <c r="W93" s="9"/>
      <c r="X93" s="9"/>
    </row>
    <row r="94" spans="1:24" x14ac:dyDescent="0.25">
      <c r="A94" s="9"/>
      <c r="B94" s="389" t="s">
        <v>382</v>
      </c>
      <c r="C94" s="389"/>
      <c r="D94" s="389"/>
      <c r="E94" s="70"/>
      <c r="F94" s="126">
        <v>0</v>
      </c>
      <c r="G94" s="70"/>
      <c r="H94" s="70"/>
      <c r="I94" s="22"/>
      <c r="J94" s="65"/>
      <c r="K94" s="71"/>
      <c r="L94" s="71"/>
      <c r="M94" s="126">
        <v>0</v>
      </c>
      <c r="N94" s="71"/>
      <c r="O94" s="71"/>
      <c r="P94" s="62"/>
      <c r="Q94" s="66"/>
      <c r="R94" s="72"/>
      <c r="S94" s="72"/>
      <c r="T94" s="126">
        <v>0</v>
      </c>
      <c r="U94" s="72"/>
      <c r="V94" s="72"/>
      <c r="W94" s="63"/>
      <c r="X94" s="9"/>
    </row>
    <row r="95" spans="1:24" s="9" customFormat="1" ht="3.75" customHeight="1" x14ac:dyDescent="0.25">
      <c r="B95" s="17"/>
      <c r="C95" s="16"/>
    </row>
    <row r="96" spans="1:24" x14ac:dyDescent="0.25">
      <c r="A96" s="9"/>
      <c r="B96" s="393" t="s">
        <v>163</v>
      </c>
      <c r="C96" s="393"/>
      <c r="D96" s="393"/>
      <c r="E96" s="70"/>
      <c r="F96" s="73">
        <f>SUM(F39:F95)</f>
        <v>0</v>
      </c>
      <c r="G96" s="70"/>
      <c r="H96" s="70"/>
      <c r="I96" s="22"/>
      <c r="J96" s="62"/>
      <c r="K96" s="71"/>
      <c r="L96" s="71"/>
      <c r="M96" s="74">
        <f>SUM(M39:M95)</f>
        <v>0</v>
      </c>
      <c r="N96" s="71"/>
      <c r="O96" s="71"/>
      <c r="P96" s="62"/>
      <c r="Q96" s="63"/>
      <c r="R96" s="72"/>
      <c r="S96" s="72"/>
      <c r="T96" s="75">
        <f>SUM(T39:T95)</f>
        <v>0</v>
      </c>
      <c r="U96" s="72"/>
      <c r="V96" s="72"/>
      <c r="W96" s="63"/>
      <c r="X96" s="9"/>
    </row>
    <row r="97" spans="1:24" s="9" customFormat="1" ht="5.25" customHeight="1" x14ac:dyDescent="0.25">
      <c r="B97" s="17"/>
      <c r="D97" s="50"/>
      <c r="E97" s="50"/>
      <c r="F97" s="50"/>
      <c r="G97" s="50"/>
      <c r="H97" s="50"/>
      <c r="K97" s="76"/>
      <c r="L97" s="76"/>
      <c r="M97" s="76"/>
      <c r="N97" s="76"/>
      <c r="O97" s="76"/>
      <c r="R97" s="76"/>
      <c r="S97" s="76"/>
      <c r="T97" s="76"/>
      <c r="U97" s="76"/>
      <c r="V97" s="76"/>
    </row>
    <row r="98" spans="1:24" x14ac:dyDescent="0.25">
      <c r="A98" s="9"/>
      <c r="B98" s="78" t="s">
        <v>149</v>
      </c>
      <c r="C98" s="369">
        <f>SUM(F96,M96,T96)</f>
        <v>0</v>
      </c>
      <c r="D98" s="370"/>
      <c r="E98" s="370"/>
      <c r="F98" s="370"/>
      <c r="G98" s="370"/>
      <c r="H98" s="370"/>
      <c r="I98" s="370"/>
      <c r="J98" s="370"/>
      <c r="K98" s="370"/>
      <c r="L98" s="370"/>
      <c r="M98" s="370"/>
      <c r="N98" s="370"/>
      <c r="O98" s="370"/>
      <c r="P98" s="370"/>
      <c r="Q98" s="370"/>
      <c r="R98" s="370"/>
      <c r="S98" s="370"/>
      <c r="T98" s="370"/>
      <c r="U98" s="370"/>
      <c r="V98" s="370"/>
      <c r="W98" s="371"/>
      <c r="X98" s="9"/>
    </row>
    <row r="99" spans="1:24" ht="5.25" customHeight="1" x14ac:dyDescent="0.25">
      <c r="A99" s="9"/>
      <c r="B99" s="9"/>
      <c r="C99" s="9"/>
      <c r="D99" s="9"/>
      <c r="E99" s="9"/>
      <c r="F99" s="9"/>
      <c r="G99" s="9"/>
      <c r="H99" s="9"/>
      <c r="I99" s="9"/>
      <c r="J99" s="9"/>
      <c r="K99" s="9"/>
      <c r="L99" s="9"/>
      <c r="M99" s="9"/>
      <c r="N99" s="9"/>
      <c r="O99" s="9"/>
      <c r="P99" s="9"/>
      <c r="Q99" s="9"/>
      <c r="R99" s="9"/>
      <c r="S99" s="9"/>
      <c r="T99" s="9"/>
      <c r="U99" s="9"/>
      <c r="V99" s="9"/>
      <c r="W99" s="9"/>
      <c r="X99" s="9"/>
    </row>
    <row r="100" spans="1:24" x14ac:dyDescent="0.25">
      <c r="A100" s="9"/>
      <c r="B100" s="368" t="s">
        <v>383</v>
      </c>
      <c r="C100" s="368"/>
      <c r="D100" s="368"/>
      <c r="E100" s="368"/>
      <c r="F100" s="368"/>
      <c r="G100" s="368"/>
      <c r="H100" s="368"/>
      <c r="I100" s="368"/>
      <c r="J100" s="368"/>
      <c r="K100" s="368"/>
      <c r="L100" s="368"/>
      <c r="M100" s="368"/>
      <c r="N100" s="368"/>
      <c r="O100" s="368"/>
      <c r="P100" s="368"/>
      <c r="Q100" s="368"/>
      <c r="R100" s="368"/>
      <c r="S100" s="368"/>
      <c r="T100" s="368"/>
      <c r="U100" s="368"/>
      <c r="V100" s="368"/>
      <c r="W100" s="368"/>
      <c r="X100" s="9"/>
    </row>
    <row r="101" spans="1:24" hidden="1" x14ac:dyDescent="0.25">
      <c r="A101" s="9"/>
      <c r="B101" s="9"/>
      <c r="C101" s="9"/>
      <c r="D101" s="9"/>
      <c r="E101" s="9"/>
      <c r="F101" s="9"/>
      <c r="G101" s="9"/>
      <c r="H101" s="9"/>
      <c r="I101" s="9"/>
      <c r="J101" s="9"/>
      <c r="K101" s="9"/>
      <c r="L101" s="9"/>
      <c r="M101" s="9"/>
      <c r="N101" s="9"/>
      <c r="O101" s="9"/>
      <c r="P101" s="9"/>
      <c r="Q101" s="9"/>
      <c r="R101" s="9"/>
      <c r="S101" s="9"/>
      <c r="T101" s="9"/>
      <c r="U101" s="9"/>
      <c r="V101" s="9"/>
      <c r="W101" s="9"/>
      <c r="X101" s="9"/>
    </row>
    <row r="102" spans="1:24" hidden="1" x14ac:dyDescent="0.25">
      <c r="A102" s="9"/>
      <c r="B102" s="9"/>
      <c r="C102" s="9"/>
      <c r="D102" s="9"/>
      <c r="E102" s="9"/>
      <c r="F102" s="9"/>
      <c r="G102" s="9"/>
      <c r="H102" s="9"/>
      <c r="I102" s="9"/>
      <c r="J102" s="9"/>
      <c r="K102" s="9"/>
      <c r="L102" s="9"/>
      <c r="M102" s="9"/>
      <c r="N102" s="9"/>
      <c r="O102" s="9"/>
      <c r="P102" s="9"/>
      <c r="Q102" s="9"/>
      <c r="R102" s="9"/>
      <c r="S102" s="9"/>
      <c r="T102" s="9"/>
      <c r="U102" s="9"/>
      <c r="V102" s="9"/>
      <c r="W102" s="9"/>
      <c r="X102" s="9"/>
    </row>
    <row r="103" spans="1:24" hidden="1" x14ac:dyDescent="0.25">
      <c r="A103" s="9"/>
      <c r="B103" s="9"/>
      <c r="C103" s="9"/>
      <c r="D103" s="9"/>
      <c r="E103" s="9"/>
      <c r="F103" s="9"/>
      <c r="G103" s="9"/>
      <c r="H103" s="9"/>
      <c r="I103" s="9"/>
      <c r="J103" s="9"/>
      <c r="K103" s="9"/>
      <c r="L103" s="9"/>
      <c r="M103" s="9"/>
      <c r="N103" s="9"/>
      <c r="O103" s="9"/>
      <c r="P103" s="9"/>
      <c r="Q103" s="9"/>
      <c r="R103" s="9"/>
      <c r="S103" s="9"/>
      <c r="T103" s="9"/>
      <c r="U103" s="9"/>
      <c r="V103" s="9"/>
      <c r="W103" s="9"/>
      <c r="X103" s="9"/>
    </row>
    <row r="104" spans="1:24" hidden="1" x14ac:dyDescent="0.25">
      <c r="A104" s="9"/>
      <c r="B104" s="9"/>
      <c r="C104" s="9"/>
      <c r="D104" s="9"/>
      <c r="E104" s="9"/>
      <c r="F104" s="9"/>
      <c r="G104" s="9"/>
      <c r="H104" s="9"/>
      <c r="I104" s="9"/>
      <c r="J104" s="9"/>
      <c r="K104" s="9"/>
      <c r="L104" s="9"/>
      <c r="M104" s="9"/>
      <c r="N104" s="9"/>
      <c r="O104" s="9"/>
      <c r="P104" s="9"/>
      <c r="Q104" s="9"/>
      <c r="R104" s="9"/>
      <c r="S104" s="9"/>
      <c r="T104" s="9"/>
      <c r="U104" s="9"/>
      <c r="V104" s="9"/>
      <c r="W104" s="9"/>
      <c r="X104" s="9"/>
    </row>
    <row r="105" spans="1:24" hidden="1" x14ac:dyDescent="0.25">
      <c r="A105" s="9"/>
      <c r="B105" s="9"/>
      <c r="C105" s="9"/>
      <c r="D105" s="9"/>
      <c r="E105" s="9"/>
      <c r="F105" s="9"/>
      <c r="G105" s="9"/>
      <c r="H105" s="9"/>
      <c r="I105" s="9"/>
      <c r="J105" s="9"/>
      <c r="K105" s="9"/>
      <c r="L105" s="9"/>
      <c r="M105" s="9"/>
      <c r="N105" s="9"/>
      <c r="O105" s="9"/>
      <c r="P105" s="9"/>
      <c r="Q105" s="9"/>
      <c r="R105" s="9"/>
      <c r="S105" s="9"/>
      <c r="T105" s="9"/>
      <c r="U105" s="9"/>
      <c r="V105" s="9"/>
      <c r="W105" s="9"/>
      <c r="X105" s="9"/>
    </row>
    <row r="106" spans="1:24" hidden="1" x14ac:dyDescent="0.25">
      <c r="A106" s="9"/>
      <c r="B106" s="9"/>
      <c r="C106" s="9"/>
      <c r="D106" s="9"/>
      <c r="E106" s="9"/>
      <c r="F106" s="9"/>
      <c r="G106" s="9"/>
      <c r="H106" s="9"/>
      <c r="I106" s="9"/>
      <c r="J106" s="9"/>
      <c r="K106" s="9"/>
      <c r="L106" s="9"/>
      <c r="M106" s="9"/>
      <c r="N106" s="9"/>
      <c r="O106" s="9"/>
      <c r="P106" s="9"/>
      <c r="Q106" s="9"/>
      <c r="R106" s="9"/>
      <c r="S106" s="9"/>
      <c r="T106" s="9"/>
      <c r="U106" s="9"/>
      <c r="V106" s="9"/>
      <c r="W106" s="9"/>
      <c r="X106" s="9"/>
    </row>
    <row r="107" spans="1:24" hidden="1" x14ac:dyDescent="0.25">
      <c r="A107" s="9"/>
      <c r="B107" s="9"/>
      <c r="C107" s="9"/>
      <c r="D107" s="9"/>
      <c r="E107" s="9"/>
      <c r="F107" s="9"/>
      <c r="G107" s="9"/>
      <c r="H107" s="9"/>
      <c r="I107" s="9"/>
      <c r="J107" s="9"/>
      <c r="K107" s="9"/>
      <c r="L107" s="9"/>
      <c r="M107" s="9"/>
      <c r="N107" s="9"/>
      <c r="O107" s="9"/>
      <c r="P107" s="9"/>
      <c r="Q107" s="9"/>
      <c r="R107" s="9"/>
      <c r="S107" s="9"/>
      <c r="T107" s="9"/>
      <c r="U107" s="9"/>
      <c r="V107" s="9"/>
      <c r="W107" s="9"/>
      <c r="X107" s="9"/>
    </row>
    <row r="108" spans="1:24" hidden="1" x14ac:dyDescent="0.25">
      <c r="A108" s="9"/>
      <c r="B108" s="9"/>
      <c r="C108" s="9"/>
      <c r="D108" s="9"/>
      <c r="E108" s="9"/>
      <c r="F108" s="9"/>
      <c r="G108" s="9"/>
      <c r="H108" s="9"/>
      <c r="I108" s="9"/>
      <c r="J108" s="9"/>
      <c r="K108" s="9"/>
      <c r="L108" s="9"/>
      <c r="M108" s="9"/>
      <c r="N108" s="9"/>
      <c r="O108" s="9"/>
      <c r="P108" s="9"/>
      <c r="Q108" s="9"/>
      <c r="R108" s="9"/>
      <c r="S108" s="9"/>
      <c r="T108" s="9"/>
      <c r="U108" s="9"/>
      <c r="V108" s="9"/>
      <c r="W108" s="9"/>
      <c r="X108" s="9"/>
    </row>
    <row r="109" spans="1:24" hidden="1" x14ac:dyDescent="0.25">
      <c r="A109" s="9"/>
      <c r="B109" s="9"/>
      <c r="C109" s="9"/>
      <c r="D109" s="9"/>
      <c r="E109" s="9"/>
      <c r="F109" s="9"/>
      <c r="G109" s="9"/>
      <c r="H109" s="9"/>
      <c r="I109" s="9"/>
      <c r="J109" s="9"/>
      <c r="K109" s="9"/>
      <c r="L109" s="9"/>
      <c r="M109" s="9"/>
      <c r="N109" s="9"/>
      <c r="O109" s="9"/>
      <c r="P109" s="9"/>
      <c r="Q109" s="9"/>
      <c r="R109" s="9"/>
      <c r="S109" s="9"/>
      <c r="T109" s="9"/>
      <c r="U109" s="9"/>
      <c r="V109" s="9"/>
      <c r="W109" s="9"/>
      <c r="X109" s="9"/>
    </row>
    <row r="110" spans="1:24" hidden="1" x14ac:dyDescent="0.25">
      <c r="A110" s="9"/>
      <c r="B110" s="9"/>
      <c r="C110" s="9"/>
      <c r="D110" s="9"/>
      <c r="E110" s="9"/>
      <c r="F110" s="9"/>
      <c r="G110" s="9"/>
      <c r="H110" s="9"/>
      <c r="I110" s="9"/>
      <c r="J110" s="9"/>
      <c r="K110" s="9"/>
      <c r="L110" s="9"/>
      <c r="M110" s="9"/>
      <c r="N110" s="9"/>
      <c r="O110" s="9"/>
      <c r="P110" s="9"/>
      <c r="Q110" s="9"/>
      <c r="R110" s="9"/>
      <c r="S110" s="9"/>
      <c r="T110" s="9"/>
      <c r="U110" s="9"/>
      <c r="V110" s="9"/>
      <c r="W110" s="9"/>
      <c r="X110" s="9"/>
    </row>
    <row r="111" spans="1:24" hidden="1" x14ac:dyDescent="0.25">
      <c r="A111" s="9"/>
      <c r="B111" s="9"/>
      <c r="C111" s="9"/>
      <c r="D111" s="9"/>
      <c r="E111" s="9"/>
      <c r="F111" s="9"/>
      <c r="G111" s="9"/>
      <c r="H111" s="9"/>
      <c r="I111" s="9"/>
      <c r="J111" s="9"/>
      <c r="K111" s="9"/>
      <c r="L111" s="9"/>
      <c r="M111" s="9"/>
      <c r="N111" s="9"/>
      <c r="O111" s="9"/>
      <c r="P111" s="9"/>
      <c r="Q111" s="9"/>
      <c r="R111" s="9"/>
      <c r="S111" s="9"/>
      <c r="T111" s="9"/>
      <c r="U111" s="9"/>
      <c r="V111" s="9"/>
      <c r="W111" s="9"/>
      <c r="X111" s="9"/>
    </row>
    <row r="112" spans="1:24" hidden="1" x14ac:dyDescent="0.25">
      <c r="A112" s="9"/>
      <c r="B112" s="9"/>
      <c r="C112" s="9"/>
      <c r="D112" s="9"/>
      <c r="E112" s="9"/>
      <c r="F112" s="9"/>
      <c r="G112" s="9"/>
      <c r="H112" s="9"/>
      <c r="I112" s="9"/>
      <c r="J112" s="9"/>
      <c r="K112" s="9"/>
      <c r="L112" s="9"/>
      <c r="M112" s="9"/>
      <c r="N112" s="9"/>
      <c r="O112" s="9"/>
      <c r="P112" s="9"/>
      <c r="Q112" s="9"/>
      <c r="R112" s="9"/>
      <c r="S112" s="9"/>
      <c r="T112" s="9"/>
      <c r="U112" s="9"/>
      <c r="V112" s="9"/>
      <c r="W112" s="9"/>
      <c r="X112" s="9"/>
    </row>
    <row r="113" spans="1:24" hidden="1" x14ac:dyDescent="0.25">
      <c r="A113" s="9"/>
      <c r="B113" s="9"/>
      <c r="C113" s="9"/>
      <c r="D113" s="9"/>
      <c r="E113" s="9"/>
      <c r="F113" s="9"/>
      <c r="G113" s="9"/>
      <c r="H113" s="9"/>
      <c r="I113" s="9"/>
      <c r="J113" s="9"/>
      <c r="K113" s="9"/>
      <c r="L113" s="9"/>
      <c r="M113" s="9"/>
      <c r="N113" s="9"/>
      <c r="O113" s="9"/>
      <c r="P113" s="9"/>
      <c r="Q113" s="9"/>
      <c r="R113" s="9"/>
      <c r="S113" s="9"/>
      <c r="T113" s="9"/>
      <c r="U113" s="9"/>
      <c r="V113" s="9"/>
      <c r="W113" s="9"/>
      <c r="X113" s="9"/>
    </row>
    <row r="114" spans="1:24" hidden="1" x14ac:dyDescent="0.25">
      <c r="A114" s="9"/>
      <c r="B114" s="9"/>
      <c r="C114" s="9"/>
      <c r="D114" s="9"/>
      <c r="E114" s="9"/>
      <c r="F114" s="9"/>
      <c r="G114" s="9"/>
      <c r="H114" s="9"/>
      <c r="I114" s="9"/>
      <c r="J114" s="9"/>
      <c r="K114" s="9"/>
      <c r="L114" s="9"/>
      <c r="M114" s="9"/>
      <c r="N114" s="9"/>
      <c r="O114" s="9"/>
      <c r="P114" s="9"/>
      <c r="Q114" s="9"/>
      <c r="R114" s="9"/>
      <c r="S114" s="9"/>
      <c r="T114" s="9"/>
      <c r="U114" s="9"/>
      <c r="V114" s="9"/>
      <c r="W114" s="9"/>
      <c r="X114" s="9"/>
    </row>
    <row r="115" spans="1:24" hidden="1" x14ac:dyDescent="0.25">
      <c r="A115" s="9"/>
      <c r="B115" s="9"/>
      <c r="C115" s="9"/>
      <c r="D115" s="9"/>
      <c r="E115" s="9"/>
      <c r="F115" s="9"/>
      <c r="G115" s="9"/>
      <c r="H115" s="9"/>
      <c r="I115" s="9"/>
      <c r="J115" s="9"/>
      <c r="K115" s="9"/>
      <c r="L115" s="9"/>
      <c r="M115" s="9"/>
      <c r="N115" s="9"/>
      <c r="O115" s="9"/>
      <c r="P115" s="9"/>
      <c r="Q115" s="9"/>
      <c r="R115" s="9"/>
      <c r="S115" s="9"/>
      <c r="T115" s="9"/>
      <c r="U115" s="9"/>
      <c r="V115" s="9"/>
      <c r="W115" s="9"/>
      <c r="X115" s="9"/>
    </row>
    <row r="116" spans="1:24" hidden="1" x14ac:dyDescent="0.25">
      <c r="A116" s="9"/>
      <c r="B116" s="9"/>
      <c r="C116" s="9"/>
      <c r="D116" s="9"/>
      <c r="E116" s="9"/>
      <c r="F116" s="9"/>
      <c r="G116" s="9"/>
      <c r="H116" s="9"/>
      <c r="I116" s="9"/>
      <c r="J116" s="9"/>
      <c r="K116" s="9"/>
      <c r="L116" s="9"/>
      <c r="M116" s="9"/>
      <c r="N116" s="9"/>
      <c r="O116" s="9"/>
      <c r="P116" s="9"/>
      <c r="Q116" s="9"/>
      <c r="R116" s="9"/>
      <c r="S116" s="9"/>
      <c r="T116" s="9"/>
      <c r="U116" s="9"/>
      <c r="V116" s="9"/>
      <c r="W116" s="9"/>
      <c r="X116" s="9"/>
    </row>
    <row r="117" spans="1:24" hidden="1" x14ac:dyDescent="0.25">
      <c r="A117" s="9"/>
      <c r="B117" s="9"/>
      <c r="C117" s="9"/>
      <c r="D117" s="9"/>
      <c r="E117" s="9"/>
      <c r="F117" s="9"/>
      <c r="G117" s="9"/>
      <c r="H117" s="9"/>
      <c r="I117" s="9"/>
      <c r="J117" s="9"/>
      <c r="K117" s="9"/>
      <c r="L117" s="9"/>
      <c r="M117" s="9"/>
      <c r="N117" s="9"/>
      <c r="O117" s="9"/>
      <c r="P117" s="9"/>
      <c r="Q117" s="9"/>
      <c r="R117" s="9"/>
      <c r="S117" s="9"/>
      <c r="T117" s="9"/>
      <c r="U117" s="9"/>
      <c r="V117" s="9"/>
      <c r="W117" s="9"/>
      <c r="X117" s="9"/>
    </row>
    <row r="118" spans="1:24" hidden="1" x14ac:dyDescent="0.25">
      <c r="A118" s="9"/>
      <c r="B118" s="9"/>
      <c r="C118" s="9"/>
      <c r="D118" s="9"/>
      <c r="E118" s="9"/>
      <c r="F118" s="9"/>
      <c r="G118" s="9"/>
      <c r="H118" s="9"/>
      <c r="I118" s="9"/>
      <c r="J118" s="9"/>
      <c r="K118" s="9"/>
      <c r="L118" s="9"/>
      <c r="M118" s="9"/>
      <c r="N118" s="9"/>
      <c r="O118" s="9"/>
      <c r="P118" s="9"/>
      <c r="Q118" s="9"/>
      <c r="R118" s="9"/>
      <c r="S118" s="9"/>
      <c r="T118" s="9"/>
      <c r="U118" s="9"/>
      <c r="V118" s="9"/>
      <c r="W118" s="9"/>
      <c r="X118" s="9"/>
    </row>
    <row r="119" spans="1:24" hidden="1" x14ac:dyDescent="0.25">
      <c r="A119" s="9"/>
      <c r="B119" s="9"/>
      <c r="C119" s="9"/>
      <c r="D119" s="9"/>
      <c r="E119" s="9"/>
      <c r="F119" s="9"/>
      <c r="G119" s="9"/>
      <c r="H119" s="9"/>
      <c r="I119" s="9"/>
      <c r="J119" s="9"/>
      <c r="K119" s="9"/>
      <c r="L119" s="9"/>
      <c r="M119" s="9"/>
      <c r="N119" s="9"/>
      <c r="O119" s="9"/>
      <c r="P119" s="9"/>
      <c r="Q119" s="9"/>
      <c r="R119" s="9"/>
      <c r="S119" s="9"/>
      <c r="T119" s="9"/>
      <c r="U119" s="9"/>
      <c r="V119" s="9"/>
      <c r="W119" s="9"/>
      <c r="X119" s="9"/>
    </row>
    <row r="120" spans="1:24" hidden="1" x14ac:dyDescent="0.25">
      <c r="A120" s="9"/>
      <c r="B120" s="9"/>
      <c r="C120" s="9"/>
      <c r="D120" s="9"/>
      <c r="E120" s="9"/>
      <c r="F120" s="9"/>
      <c r="G120" s="9"/>
      <c r="H120" s="9"/>
      <c r="I120" s="9"/>
      <c r="J120" s="9"/>
      <c r="K120" s="9"/>
      <c r="L120" s="9"/>
      <c r="M120" s="9"/>
      <c r="N120" s="9"/>
      <c r="O120" s="9"/>
      <c r="P120" s="9"/>
      <c r="Q120" s="9"/>
      <c r="R120" s="9"/>
      <c r="S120" s="9"/>
      <c r="T120" s="9"/>
      <c r="U120" s="9"/>
      <c r="V120" s="9"/>
      <c r="W120" s="9"/>
      <c r="X120" s="9"/>
    </row>
    <row r="121" spans="1:24" hidden="1" x14ac:dyDescent="0.25">
      <c r="A121" s="9"/>
      <c r="B121" s="9"/>
      <c r="C121" s="9"/>
      <c r="D121" s="9"/>
      <c r="E121" s="9"/>
      <c r="F121" s="9"/>
      <c r="G121" s="9"/>
      <c r="H121" s="9"/>
      <c r="I121" s="9"/>
      <c r="J121" s="9"/>
      <c r="K121" s="9"/>
      <c r="L121" s="9"/>
      <c r="M121" s="9"/>
      <c r="N121" s="9"/>
      <c r="O121" s="9"/>
      <c r="P121" s="9"/>
      <c r="Q121" s="9"/>
      <c r="R121" s="9"/>
      <c r="S121" s="9"/>
      <c r="T121" s="9"/>
      <c r="U121" s="9"/>
      <c r="V121" s="9"/>
      <c r="W121" s="9"/>
      <c r="X121" s="9"/>
    </row>
    <row r="122" spans="1:24" hidden="1" x14ac:dyDescent="0.25">
      <c r="A122" s="9"/>
      <c r="B122" s="9"/>
      <c r="C122" s="9"/>
      <c r="D122" s="9"/>
      <c r="E122" s="9"/>
      <c r="F122" s="9"/>
      <c r="G122" s="9"/>
      <c r="H122" s="9"/>
      <c r="I122" s="9"/>
      <c r="J122" s="9"/>
      <c r="K122" s="9"/>
      <c r="L122" s="9"/>
      <c r="M122" s="9"/>
      <c r="N122" s="9"/>
      <c r="O122" s="9"/>
      <c r="P122" s="9"/>
      <c r="Q122" s="9"/>
      <c r="R122" s="9"/>
      <c r="S122" s="9"/>
      <c r="T122" s="9"/>
      <c r="U122" s="9"/>
      <c r="V122" s="9"/>
      <c r="W122" s="9"/>
      <c r="X122" s="9"/>
    </row>
    <row r="123" spans="1:24" hidden="1" x14ac:dyDescent="0.25">
      <c r="A123" s="9"/>
      <c r="B123" s="9"/>
      <c r="C123" s="9"/>
      <c r="D123" s="9"/>
      <c r="E123" s="9"/>
      <c r="F123" s="9"/>
      <c r="G123" s="9"/>
      <c r="H123" s="9"/>
      <c r="I123" s="9"/>
      <c r="J123" s="9"/>
      <c r="K123" s="9"/>
      <c r="L123" s="9"/>
      <c r="M123" s="9"/>
      <c r="N123" s="9"/>
      <c r="O123" s="9"/>
      <c r="P123" s="9"/>
      <c r="Q123" s="9"/>
      <c r="R123" s="9"/>
      <c r="S123" s="9"/>
      <c r="T123" s="9"/>
      <c r="U123" s="9"/>
      <c r="V123" s="9"/>
      <c r="W123" s="9"/>
      <c r="X123" s="9"/>
    </row>
    <row r="124" spans="1:24" hidden="1" x14ac:dyDescent="0.25">
      <c r="A124" s="9"/>
      <c r="B124" s="9"/>
      <c r="C124" s="9"/>
      <c r="D124" s="9"/>
      <c r="E124" s="9"/>
      <c r="F124" s="9"/>
      <c r="G124" s="9"/>
      <c r="H124" s="9"/>
      <c r="I124" s="9"/>
      <c r="J124" s="9"/>
      <c r="K124" s="9"/>
      <c r="L124" s="9"/>
      <c r="M124" s="9"/>
      <c r="N124" s="9"/>
      <c r="O124" s="9"/>
      <c r="P124" s="9"/>
      <c r="Q124" s="9"/>
      <c r="R124" s="9"/>
      <c r="S124" s="9"/>
      <c r="T124" s="9"/>
      <c r="U124" s="9"/>
      <c r="V124" s="9"/>
      <c r="W124" s="9"/>
      <c r="X124" s="9"/>
    </row>
    <row r="125" spans="1:24" hidden="1" x14ac:dyDescent="0.25">
      <c r="A125" s="9"/>
      <c r="B125" s="9"/>
      <c r="C125" s="9"/>
      <c r="D125" s="9"/>
      <c r="E125" s="9"/>
      <c r="F125" s="9"/>
      <c r="G125" s="9"/>
      <c r="H125" s="9"/>
      <c r="I125" s="9"/>
      <c r="J125" s="9"/>
      <c r="K125" s="9"/>
      <c r="L125" s="9"/>
      <c r="M125" s="9"/>
      <c r="N125" s="9"/>
      <c r="O125" s="9"/>
      <c r="P125" s="9"/>
      <c r="Q125" s="9"/>
      <c r="R125" s="9"/>
      <c r="S125" s="9"/>
      <c r="T125" s="9"/>
      <c r="U125" s="9"/>
      <c r="V125" s="9"/>
      <c r="W125" s="9"/>
      <c r="X125" s="9"/>
    </row>
    <row r="126" spans="1:24" hidden="1" x14ac:dyDescent="0.25">
      <c r="A126" s="9"/>
      <c r="B126" s="9"/>
      <c r="C126" s="9"/>
      <c r="D126" s="9"/>
      <c r="E126" s="9"/>
      <c r="F126" s="9"/>
      <c r="G126" s="9"/>
      <c r="H126" s="9"/>
      <c r="I126" s="9"/>
      <c r="J126" s="9"/>
      <c r="K126" s="9"/>
      <c r="L126" s="9"/>
      <c r="M126" s="9"/>
      <c r="N126" s="9"/>
      <c r="O126" s="9"/>
      <c r="P126" s="9"/>
      <c r="Q126" s="9"/>
      <c r="R126" s="9"/>
      <c r="S126" s="9"/>
      <c r="T126" s="9"/>
      <c r="U126" s="9"/>
      <c r="V126" s="9"/>
      <c r="W126" s="9"/>
      <c r="X126" s="9"/>
    </row>
    <row r="127" spans="1:24" hidden="1" x14ac:dyDescent="0.25">
      <c r="A127" s="9"/>
      <c r="B127" s="9"/>
      <c r="C127" s="9"/>
      <c r="D127" s="9"/>
      <c r="E127" s="9"/>
      <c r="F127" s="9"/>
      <c r="G127" s="9"/>
      <c r="H127" s="9"/>
      <c r="I127" s="9"/>
      <c r="J127" s="9"/>
      <c r="K127" s="9"/>
      <c r="L127" s="9"/>
      <c r="M127" s="9"/>
      <c r="N127" s="9"/>
      <c r="O127" s="9"/>
      <c r="P127" s="9"/>
      <c r="Q127" s="9"/>
      <c r="R127" s="9"/>
      <c r="S127" s="9"/>
      <c r="T127" s="9"/>
      <c r="U127" s="9"/>
      <c r="V127" s="9"/>
      <c r="W127" s="9"/>
      <c r="X127" s="9"/>
    </row>
    <row r="128" spans="1:24" hidden="1" x14ac:dyDescent="0.25">
      <c r="A128" s="9"/>
      <c r="B128" s="9"/>
      <c r="C128" s="9"/>
      <c r="D128" s="9"/>
      <c r="E128" s="9"/>
      <c r="F128" s="9"/>
      <c r="G128" s="9"/>
      <c r="H128" s="9"/>
      <c r="I128" s="9"/>
      <c r="J128" s="9"/>
      <c r="K128" s="9"/>
      <c r="L128" s="9"/>
      <c r="M128" s="9"/>
      <c r="N128" s="9"/>
      <c r="O128" s="9"/>
      <c r="P128" s="9"/>
      <c r="Q128" s="9"/>
      <c r="R128" s="9"/>
      <c r="S128" s="9"/>
      <c r="T128" s="9"/>
      <c r="U128" s="9"/>
      <c r="V128" s="9"/>
      <c r="W128" s="9"/>
      <c r="X128" s="9"/>
    </row>
    <row r="129" spans="1:24" hidden="1" x14ac:dyDescent="0.25">
      <c r="A129" s="9"/>
      <c r="B129" s="9"/>
      <c r="C129" s="9"/>
      <c r="D129" s="9"/>
      <c r="E129" s="9"/>
      <c r="F129" s="9"/>
      <c r="G129" s="9"/>
      <c r="H129" s="9"/>
      <c r="I129" s="9"/>
      <c r="J129" s="9"/>
      <c r="K129" s="9"/>
      <c r="L129" s="9"/>
      <c r="M129" s="9"/>
      <c r="N129" s="9"/>
      <c r="O129" s="9"/>
      <c r="P129" s="9"/>
      <c r="Q129" s="9"/>
      <c r="R129" s="9"/>
      <c r="S129" s="9"/>
      <c r="T129" s="9"/>
      <c r="U129" s="9"/>
      <c r="V129" s="9"/>
      <c r="W129" s="9"/>
      <c r="X129" s="9"/>
    </row>
    <row r="130" spans="1:24" hidden="1" x14ac:dyDescent="0.25">
      <c r="A130" s="9"/>
      <c r="B130" s="9"/>
      <c r="C130" s="9"/>
      <c r="D130" s="9"/>
      <c r="E130" s="9"/>
      <c r="F130" s="9"/>
      <c r="G130" s="9"/>
      <c r="H130" s="9"/>
      <c r="I130" s="9"/>
      <c r="J130" s="9"/>
      <c r="K130" s="9"/>
      <c r="L130" s="9"/>
      <c r="M130" s="9"/>
      <c r="N130" s="9"/>
      <c r="O130" s="9"/>
      <c r="P130" s="9"/>
      <c r="Q130" s="9"/>
      <c r="R130" s="9"/>
      <c r="S130" s="9"/>
      <c r="T130" s="9"/>
      <c r="U130" s="9"/>
      <c r="V130" s="9"/>
      <c r="W130" s="9"/>
      <c r="X130" s="9"/>
    </row>
    <row r="131" spans="1:24" hidden="1" x14ac:dyDescent="0.25">
      <c r="A131" s="9"/>
      <c r="B131" s="9"/>
      <c r="C131" s="9"/>
      <c r="D131" s="9"/>
      <c r="E131" s="9"/>
      <c r="F131" s="9"/>
      <c r="G131" s="9"/>
      <c r="H131" s="9"/>
      <c r="I131" s="9"/>
      <c r="J131" s="9"/>
      <c r="K131" s="9"/>
      <c r="L131" s="9"/>
      <c r="M131" s="9"/>
      <c r="N131" s="9"/>
      <c r="O131" s="9"/>
      <c r="P131" s="9"/>
      <c r="Q131" s="9"/>
      <c r="R131" s="9"/>
      <c r="S131" s="9"/>
      <c r="T131" s="9"/>
      <c r="U131" s="9"/>
      <c r="V131" s="9"/>
      <c r="W131" s="9"/>
      <c r="X131" s="9"/>
    </row>
    <row r="132" spans="1:24" hidden="1" x14ac:dyDescent="0.25">
      <c r="A132" s="9"/>
      <c r="B132" s="9"/>
      <c r="C132" s="9"/>
      <c r="O132" s="9"/>
      <c r="P132" s="9"/>
      <c r="Q132" s="9"/>
      <c r="R132" s="9"/>
      <c r="S132" s="9"/>
      <c r="T132" s="9"/>
      <c r="U132" s="9"/>
      <c r="V132" s="9"/>
      <c r="W132" s="9"/>
      <c r="X132" s="9"/>
    </row>
    <row r="133" spans="1:24" hidden="1" x14ac:dyDescent="0.25">
      <c r="A133" s="9"/>
      <c r="B133" s="9"/>
      <c r="C133" s="9"/>
      <c r="O133" s="9"/>
      <c r="P133" s="9"/>
      <c r="Q133" s="9"/>
      <c r="R133" s="9"/>
      <c r="S133" s="9"/>
      <c r="T133" s="9"/>
      <c r="U133" s="9"/>
      <c r="V133" s="9"/>
      <c r="W133" s="9"/>
      <c r="X133" s="9"/>
    </row>
    <row r="134" spans="1:24" hidden="1" x14ac:dyDescent="0.25">
      <c r="A134" s="9"/>
      <c r="B134" s="9"/>
      <c r="C134" s="9"/>
      <c r="X134" s="9"/>
    </row>
    <row r="135" spans="1:24" hidden="1" x14ac:dyDescent="0.25">
      <c r="A135" s="9"/>
      <c r="B135" s="9"/>
      <c r="C135" s="9"/>
      <c r="X135" s="9"/>
    </row>
    <row r="136" spans="1:24" hidden="1" x14ac:dyDescent="0.25">
      <c r="A136" s="9"/>
      <c r="B136" s="9"/>
      <c r="C136" s="9"/>
    </row>
    <row r="137" spans="1:24" hidden="1" x14ac:dyDescent="0.25">
      <c r="A137" s="9"/>
      <c r="B137" s="9"/>
      <c r="C137" s="9"/>
    </row>
    <row r="138" spans="1:24" hidden="1" x14ac:dyDescent="0.25">
      <c r="A138" s="9"/>
      <c r="B138" s="9"/>
      <c r="C138" s="9"/>
    </row>
    <row r="139" spans="1:24" hidden="1" x14ac:dyDescent="0.25">
      <c r="A139" s="9"/>
      <c r="B139" s="9"/>
      <c r="C139" s="9"/>
    </row>
    <row r="140" spans="1:24" hidden="1" x14ac:dyDescent="0.25"/>
    <row r="141" spans="1:24" hidden="1" x14ac:dyDescent="0.25"/>
    <row r="142" spans="1:24" hidden="1" x14ac:dyDescent="0.25"/>
    <row r="143" spans="1:24" hidden="1" x14ac:dyDescent="0.25"/>
    <row r="144" spans="1:24" hidden="1" x14ac:dyDescent="0.25"/>
    <row r="145" hidden="1" x14ac:dyDescent="0.25"/>
    <row r="146" ht="15" hidden="1" customHeight="1" x14ac:dyDescent="0.25"/>
    <row r="147" ht="15" hidden="1" customHeight="1" x14ac:dyDescent="0.25"/>
    <row r="148" ht="15" hidden="1" customHeight="1" x14ac:dyDescent="0.25"/>
    <row r="149" ht="15" hidden="1" customHeight="1" x14ac:dyDescent="0.25"/>
    <row r="150" ht="15" hidden="1" customHeight="1" x14ac:dyDescent="0.25"/>
    <row r="151" ht="15" hidden="1" customHeight="1" x14ac:dyDescent="0.25"/>
    <row r="152" ht="15" hidden="1" customHeight="1" x14ac:dyDescent="0.25"/>
    <row r="153" ht="15" hidden="1" customHeight="1" x14ac:dyDescent="0.25"/>
    <row r="154" ht="15" hidden="1" customHeight="1" x14ac:dyDescent="0.25"/>
    <row r="155" ht="15" hidden="1" customHeight="1" x14ac:dyDescent="0.25"/>
    <row r="156" ht="15" hidden="1" customHeight="1" x14ac:dyDescent="0.25"/>
    <row r="157" ht="15" hidden="1" customHeight="1" x14ac:dyDescent="0.25"/>
    <row r="158" ht="15" hidden="1" customHeight="1" x14ac:dyDescent="0.25"/>
    <row r="159" ht="15" hidden="1" customHeight="1" x14ac:dyDescent="0.25"/>
    <row r="160" ht="15" hidden="1" customHeight="1" x14ac:dyDescent="0.25"/>
    <row r="161" spans="1:24" ht="15" hidden="1" customHeight="1" x14ac:dyDescent="0.25"/>
    <row r="162" spans="1:24" ht="15" hidden="1" customHeight="1" x14ac:dyDescent="0.25"/>
    <row r="163" spans="1:24" ht="15" hidden="1" customHeight="1" x14ac:dyDescent="0.25"/>
    <row r="164" spans="1:24" ht="15" hidden="1" customHeight="1" x14ac:dyDescent="0.25"/>
    <row r="165" spans="1:24" ht="15" hidden="1" customHeight="1" x14ac:dyDescent="0.25"/>
    <row r="166" spans="1:24" x14ac:dyDescent="0.25">
      <c r="A166" s="9"/>
      <c r="B166" s="9"/>
      <c r="C166" s="9"/>
      <c r="D166" s="9"/>
      <c r="E166" s="9"/>
      <c r="F166" s="9"/>
      <c r="G166" s="9"/>
      <c r="H166" s="9"/>
      <c r="I166" s="9"/>
      <c r="J166" s="9"/>
      <c r="K166" s="9"/>
      <c r="L166" s="9"/>
      <c r="M166" s="9"/>
      <c r="N166" s="9"/>
      <c r="O166" s="9"/>
      <c r="P166" s="9"/>
      <c r="Q166" s="9"/>
      <c r="R166" s="9"/>
      <c r="S166" s="9"/>
      <c r="T166" s="9"/>
      <c r="U166" s="9"/>
      <c r="V166" s="9"/>
      <c r="W166" s="9"/>
      <c r="X166" s="9"/>
    </row>
    <row r="167" spans="1:24" s="9" customFormat="1" ht="15" customHeight="1" x14ac:dyDescent="0.25"/>
    <row r="168" spans="1:24" ht="26.25" x14ac:dyDescent="0.25">
      <c r="A168" s="360" t="s">
        <v>655</v>
      </c>
      <c r="B168" s="360"/>
      <c r="C168" s="360"/>
      <c r="D168" s="360"/>
      <c r="E168" s="360"/>
      <c r="F168" s="360"/>
      <c r="G168" s="360"/>
      <c r="H168" s="360"/>
      <c r="I168" s="360"/>
      <c r="J168" s="360"/>
      <c r="K168" s="360"/>
      <c r="L168" s="360"/>
      <c r="M168" s="360"/>
      <c r="N168" s="360"/>
      <c r="O168" s="360"/>
      <c r="P168" s="360"/>
      <c r="Q168" s="360"/>
      <c r="R168" s="360"/>
      <c r="S168" s="360"/>
      <c r="T168" s="360"/>
      <c r="U168" s="360"/>
      <c r="V168" s="360"/>
      <c r="W168" s="360"/>
      <c r="X168" s="9"/>
    </row>
    <row r="169" spans="1:24" ht="7.5" customHeight="1" x14ac:dyDescent="0.25">
      <c r="A169" s="9"/>
      <c r="B169" s="9"/>
      <c r="C169" s="9"/>
      <c r="D169" s="9"/>
      <c r="E169" s="9"/>
      <c r="F169" s="9"/>
      <c r="G169" s="9"/>
      <c r="H169" s="9"/>
      <c r="I169" s="9"/>
      <c r="J169" s="9"/>
      <c r="K169" s="9"/>
      <c r="L169" s="9"/>
      <c r="M169" s="9"/>
      <c r="N169" s="9"/>
      <c r="O169" s="9"/>
      <c r="P169" s="9"/>
      <c r="Q169" s="9"/>
      <c r="R169" s="9"/>
      <c r="S169" s="9"/>
      <c r="T169" s="9"/>
      <c r="U169" s="9"/>
      <c r="V169" s="9"/>
      <c r="W169" s="9"/>
      <c r="X169" s="9"/>
    </row>
    <row r="170" spans="1:24" ht="18.75" x14ac:dyDescent="0.3">
      <c r="A170" s="9"/>
      <c r="B170" s="9"/>
      <c r="C170" s="372" t="s">
        <v>180</v>
      </c>
      <c r="D170" s="372"/>
      <c r="E170" s="372"/>
      <c r="F170" s="372"/>
      <c r="G170" s="372"/>
      <c r="H170" s="372"/>
      <c r="I170" s="372"/>
      <c r="J170" s="373" t="s">
        <v>180</v>
      </c>
      <c r="K170" s="373"/>
      <c r="L170" s="373"/>
      <c r="M170" s="373"/>
      <c r="N170" s="373"/>
      <c r="O170" s="373"/>
      <c r="P170" s="373"/>
      <c r="Q170" s="378" t="s">
        <v>158</v>
      </c>
      <c r="R170" s="378"/>
      <c r="S170" s="378"/>
      <c r="T170" s="378"/>
      <c r="U170" s="378"/>
      <c r="V170" s="378"/>
      <c r="W170" s="378"/>
      <c r="X170" s="9"/>
    </row>
    <row r="171" spans="1:24" ht="15" customHeight="1" x14ac:dyDescent="0.25">
      <c r="A171" s="9"/>
      <c r="B171" s="9"/>
      <c r="C171" s="53"/>
      <c r="D171" s="374" t="s">
        <v>162</v>
      </c>
      <c r="E171" s="374"/>
      <c r="F171" s="374"/>
      <c r="G171" s="374"/>
      <c r="H171" s="374"/>
      <c r="I171" s="324"/>
      <c r="J171" s="325"/>
      <c r="K171" s="375" t="s">
        <v>160</v>
      </c>
      <c r="L171" s="375"/>
      <c r="M171" s="375"/>
      <c r="N171" s="375"/>
      <c r="O171" s="375"/>
      <c r="P171" s="326"/>
      <c r="Q171" s="323"/>
      <c r="R171" s="323"/>
      <c r="S171" s="323"/>
      <c r="T171" s="323"/>
      <c r="U171" s="323"/>
      <c r="V171" s="323"/>
      <c r="W171" s="323"/>
      <c r="X171" s="9"/>
    </row>
    <row r="172" spans="1:24" ht="19.5" customHeight="1" x14ac:dyDescent="0.25">
      <c r="A172" s="9"/>
      <c r="B172" s="9"/>
      <c r="C172" s="53"/>
      <c r="D172" s="376" t="s">
        <v>380</v>
      </c>
      <c r="E172" s="376"/>
      <c r="F172" s="376"/>
      <c r="G172" s="376"/>
      <c r="H172" s="376"/>
      <c r="I172" s="324"/>
      <c r="J172" s="325"/>
      <c r="K172" s="377" t="s">
        <v>381</v>
      </c>
      <c r="L172" s="377"/>
      <c r="M172" s="377"/>
      <c r="N172" s="377"/>
      <c r="O172" s="377"/>
      <c r="P172" s="326"/>
      <c r="Q172" s="113"/>
      <c r="R172" s="379" t="s">
        <v>379</v>
      </c>
      <c r="S172" s="379"/>
      <c r="T172" s="379"/>
      <c r="U172" s="379"/>
      <c r="V172" s="379"/>
      <c r="W172" s="327"/>
      <c r="X172" s="9"/>
    </row>
    <row r="173" spans="1:24" s="9" customFormat="1" ht="3.75" customHeight="1" x14ac:dyDescent="0.25">
      <c r="C173" s="25"/>
      <c r="D173" s="110"/>
      <c r="E173" s="110"/>
      <c r="F173" s="110"/>
      <c r="G173" s="110"/>
      <c r="H173" s="110"/>
      <c r="I173" s="110"/>
      <c r="J173" s="110"/>
      <c r="K173" s="110"/>
      <c r="L173" s="110"/>
      <c r="M173" s="110"/>
      <c r="N173" s="110"/>
      <c r="O173" s="110"/>
      <c r="P173" s="111"/>
      <c r="Q173" s="112"/>
      <c r="R173" s="112"/>
      <c r="S173" s="112"/>
      <c r="T173" s="112"/>
      <c r="U173" s="112"/>
      <c r="V173" s="112"/>
      <c r="W173" s="112"/>
    </row>
    <row r="174" spans="1:24" x14ac:dyDescent="0.25">
      <c r="A174" s="9"/>
      <c r="B174" s="394" t="s">
        <v>652</v>
      </c>
      <c r="C174" s="394"/>
      <c r="D174" s="394"/>
      <c r="E174" s="70"/>
      <c r="F174" s="126">
        <v>0</v>
      </c>
      <c r="G174" s="70"/>
      <c r="H174" s="70"/>
      <c r="I174" s="22"/>
      <c r="J174" s="65"/>
      <c r="K174" s="71"/>
      <c r="L174" s="71"/>
      <c r="M174" s="341">
        <v>0</v>
      </c>
      <c r="N174" s="71"/>
      <c r="O174" s="71"/>
      <c r="P174" s="62"/>
      <c r="Q174" s="66"/>
      <c r="R174" s="72"/>
      <c r="S174" s="72"/>
      <c r="T174" s="126">
        <v>0</v>
      </c>
      <c r="U174" s="72"/>
      <c r="V174" s="72"/>
      <c r="W174" s="63"/>
      <c r="X174" s="9"/>
    </row>
    <row r="175" spans="1:24" s="9" customFormat="1" ht="3.75" customHeight="1" x14ac:dyDescent="0.25">
      <c r="B175" s="17"/>
      <c r="C175" s="29"/>
      <c r="D175" s="17"/>
    </row>
    <row r="176" spans="1:24" x14ac:dyDescent="0.25">
      <c r="A176" s="9"/>
      <c r="B176" s="394" t="s">
        <v>660</v>
      </c>
      <c r="C176" s="394"/>
      <c r="D176" s="394"/>
      <c r="E176" s="70"/>
      <c r="F176" s="340">
        <v>0</v>
      </c>
      <c r="G176" s="70"/>
      <c r="H176" s="70"/>
      <c r="I176" s="22"/>
      <c r="J176" s="65"/>
      <c r="K176" s="71"/>
      <c r="L176" s="71"/>
      <c r="M176" s="126">
        <v>0</v>
      </c>
      <c r="N176" s="71"/>
      <c r="O176" s="71"/>
      <c r="P176" s="62"/>
      <c r="Q176" s="66"/>
      <c r="R176" s="72"/>
      <c r="S176" s="72"/>
      <c r="T176" s="126">
        <v>0</v>
      </c>
      <c r="U176" s="72"/>
      <c r="V176" s="72"/>
      <c r="W176" s="63"/>
      <c r="X176" s="9"/>
    </row>
    <row r="177" spans="1:24" s="9" customFormat="1" ht="3.75" customHeight="1" x14ac:dyDescent="0.25">
      <c r="B177" s="17"/>
      <c r="C177" s="29"/>
      <c r="D177" s="17"/>
    </row>
    <row r="178" spans="1:24" x14ac:dyDescent="0.25">
      <c r="A178" s="9"/>
      <c r="B178" s="394" t="s">
        <v>649</v>
      </c>
      <c r="C178" s="394"/>
      <c r="D178" s="394"/>
      <c r="E178" s="70"/>
      <c r="F178" s="340">
        <v>0</v>
      </c>
      <c r="G178" s="70"/>
      <c r="H178" s="70"/>
      <c r="I178" s="22"/>
      <c r="J178" s="65"/>
      <c r="K178" s="71"/>
      <c r="L178" s="71"/>
      <c r="M178" s="126">
        <v>0</v>
      </c>
      <c r="N178" s="71"/>
      <c r="O178" s="71"/>
      <c r="P178" s="62"/>
      <c r="Q178" s="66"/>
      <c r="R178" s="72"/>
      <c r="S178" s="72"/>
      <c r="T178" s="126">
        <v>0</v>
      </c>
      <c r="U178" s="72"/>
      <c r="V178" s="72"/>
      <c r="W178" s="63"/>
      <c r="X178" s="9"/>
    </row>
    <row r="179" spans="1:24" s="9" customFormat="1" ht="3.75" customHeight="1" x14ac:dyDescent="0.25">
      <c r="B179" s="17"/>
      <c r="C179" s="29"/>
      <c r="D179" s="17"/>
    </row>
    <row r="180" spans="1:24" x14ac:dyDescent="0.25">
      <c r="A180" s="9"/>
      <c r="B180" s="394" t="s">
        <v>650</v>
      </c>
      <c r="C180" s="394"/>
      <c r="D180" s="394"/>
      <c r="E180" s="70"/>
      <c r="F180" s="340">
        <v>0</v>
      </c>
      <c r="G180" s="70"/>
      <c r="H180" s="70"/>
      <c r="I180" s="22"/>
      <c r="J180" s="65"/>
      <c r="K180" s="71"/>
      <c r="L180" s="71"/>
      <c r="M180" s="126">
        <v>0</v>
      </c>
      <c r="N180" s="71"/>
      <c r="O180" s="71"/>
      <c r="P180" s="62"/>
      <c r="Q180" s="66"/>
      <c r="R180" s="72"/>
      <c r="S180" s="72"/>
      <c r="T180" s="126">
        <v>0</v>
      </c>
      <c r="U180" s="72"/>
      <c r="V180" s="72"/>
      <c r="W180" s="63"/>
      <c r="X180" s="9"/>
    </row>
    <row r="181" spans="1:24" s="9" customFormat="1" ht="3.75" customHeight="1" x14ac:dyDescent="0.25">
      <c r="B181" s="17"/>
      <c r="C181" s="17"/>
      <c r="D181" s="17"/>
    </row>
    <row r="182" spans="1:24" x14ac:dyDescent="0.25">
      <c r="A182" s="9"/>
      <c r="B182" s="394" t="s">
        <v>378</v>
      </c>
      <c r="C182" s="394"/>
      <c r="D182" s="394"/>
      <c r="E182" s="70"/>
      <c r="F182" s="126">
        <v>0</v>
      </c>
      <c r="G182" s="70"/>
      <c r="H182" s="70"/>
      <c r="I182" s="22"/>
      <c r="J182" s="65"/>
      <c r="K182" s="71"/>
      <c r="L182" s="71"/>
      <c r="M182" s="126">
        <v>0</v>
      </c>
      <c r="N182" s="71"/>
      <c r="O182" s="71"/>
      <c r="P182" s="62"/>
      <c r="Q182" s="66"/>
      <c r="R182" s="72"/>
      <c r="S182" s="72"/>
      <c r="T182" s="126">
        <v>0</v>
      </c>
      <c r="U182" s="72"/>
      <c r="V182" s="72"/>
      <c r="W182" s="63"/>
      <c r="X182" s="9"/>
    </row>
    <row r="183" spans="1:24" s="9" customFormat="1" ht="3.75" customHeight="1" x14ac:dyDescent="0.25">
      <c r="B183" s="17"/>
    </row>
    <row r="184" spans="1:24" x14ac:dyDescent="0.25">
      <c r="A184" s="9"/>
      <c r="B184" s="393" t="s">
        <v>163</v>
      </c>
      <c r="C184" s="393"/>
      <c r="D184" s="393"/>
      <c r="E184" s="70"/>
      <c r="F184" s="331">
        <f>SUM(F174:F182)</f>
        <v>0</v>
      </c>
      <c r="G184" s="70"/>
      <c r="H184" s="70"/>
      <c r="I184" s="22"/>
      <c r="J184" s="62"/>
      <c r="K184" s="71"/>
      <c r="L184" s="71"/>
      <c r="M184" s="332">
        <f>SUM(M174:M182)</f>
        <v>0</v>
      </c>
      <c r="N184" s="71"/>
      <c r="O184" s="71"/>
      <c r="P184" s="62"/>
      <c r="Q184" s="63"/>
      <c r="R184" s="72"/>
      <c r="S184" s="72"/>
      <c r="T184" s="333">
        <f>SUM(T174:T182)</f>
        <v>0</v>
      </c>
      <c r="U184" s="72"/>
      <c r="V184" s="72"/>
      <c r="W184" s="63"/>
      <c r="X184" s="9"/>
    </row>
    <row r="185" spans="1:24" s="9" customFormat="1" ht="5.25" customHeight="1" x14ac:dyDescent="0.25">
      <c r="B185" s="21"/>
      <c r="D185" s="50"/>
      <c r="E185" s="50"/>
      <c r="F185" s="50"/>
      <c r="G185" s="50"/>
      <c r="H185" s="50"/>
      <c r="K185" s="322"/>
      <c r="L185" s="322"/>
      <c r="M185" s="322"/>
      <c r="N185" s="322"/>
      <c r="O185" s="322"/>
      <c r="R185" s="322"/>
      <c r="S185" s="322"/>
      <c r="T185" s="322"/>
      <c r="U185" s="322"/>
      <c r="V185" s="322"/>
    </row>
    <row r="186" spans="1:24" x14ac:dyDescent="0.25">
      <c r="A186" s="9"/>
      <c r="B186" s="78" t="s">
        <v>149</v>
      </c>
      <c r="C186" s="369">
        <f>SUM(F184,M184,T184)</f>
        <v>0</v>
      </c>
      <c r="D186" s="370"/>
      <c r="E186" s="370"/>
      <c r="F186" s="370"/>
      <c r="G186" s="370"/>
      <c r="H186" s="370"/>
      <c r="I186" s="370"/>
      <c r="J186" s="370"/>
      <c r="K186" s="370"/>
      <c r="L186" s="370"/>
      <c r="M186" s="370"/>
      <c r="N186" s="370"/>
      <c r="O186" s="370"/>
      <c r="P186" s="370"/>
      <c r="Q186" s="370"/>
      <c r="R186" s="370"/>
      <c r="S186" s="370"/>
      <c r="T186" s="370"/>
      <c r="U186" s="370"/>
      <c r="V186" s="370"/>
      <c r="W186" s="371"/>
      <c r="X186" s="9"/>
    </row>
    <row r="187" spans="1:24" x14ac:dyDescent="0.25">
      <c r="A187" s="9"/>
      <c r="B187" s="78"/>
      <c r="C187" s="69"/>
      <c r="D187" s="69"/>
      <c r="E187" s="69"/>
      <c r="F187" s="69"/>
      <c r="G187" s="69"/>
      <c r="H187" s="69"/>
      <c r="I187" s="69"/>
      <c r="J187" s="69"/>
      <c r="K187" s="69"/>
      <c r="L187" s="69"/>
      <c r="M187" s="69"/>
      <c r="N187" s="69"/>
      <c r="O187" s="69"/>
      <c r="P187" s="69"/>
      <c r="Q187" s="69"/>
      <c r="R187" s="69"/>
      <c r="S187" s="69"/>
      <c r="T187" s="69"/>
      <c r="U187" s="69"/>
      <c r="V187" s="69"/>
      <c r="W187" s="69"/>
      <c r="X187" s="9"/>
    </row>
    <row r="188" spans="1:24" x14ac:dyDescent="0.25">
      <c r="A188" s="9"/>
      <c r="B188" s="9"/>
      <c r="C188" s="9"/>
      <c r="D188" s="9"/>
      <c r="E188" s="9"/>
      <c r="F188" s="9"/>
      <c r="G188" s="9"/>
      <c r="H188" s="9"/>
      <c r="I188" s="9"/>
      <c r="J188" s="9"/>
      <c r="K188" s="9"/>
      <c r="L188" s="9"/>
      <c r="M188" s="9"/>
      <c r="N188" s="9"/>
      <c r="O188" s="9"/>
      <c r="P188" s="9"/>
      <c r="Q188" s="9"/>
      <c r="R188" s="9"/>
      <c r="S188" s="9"/>
      <c r="T188" s="9"/>
      <c r="U188" s="9"/>
      <c r="V188" s="9"/>
      <c r="W188" s="9"/>
      <c r="X188" s="9"/>
    </row>
  </sheetData>
  <sheetProtection algorithmName="SHA-512" hashValue="eZ1TNTYo8HnyCHm0nUyL2htDnVUNnBy4p75bKEpROhXK225iiatWol1nqmi8+V8eoi6QMvQnDX/wsMrQYTuuNw==" saltValue="WjpRnjknv8HSySCr4Pf5zA==" spinCount="100000" sheet="1" selectLockedCells="1"/>
  <mergeCells count="91">
    <mergeCell ref="C186:W186"/>
    <mergeCell ref="D171:H171"/>
    <mergeCell ref="K171:O171"/>
    <mergeCell ref="D172:H172"/>
    <mergeCell ref="K172:O172"/>
    <mergeCell ref="R172:V172"/>
    <mergeCell ref="B174:D174"/>
    <mergeCell ref="B176:D176"/>
    <mergeCell ref="B178:D178"/>
    <mergeCell ref="B180:D180"/>
    <mergeCell ref="B182:D182"/>
    <mergeCell ref="B184:D184"/>
    <mergeCell ref="A168:W168"/>
    <mergeCell ref="C170:I170"/>
    <mergeCell ref="J170:P170"/>
    <mergeCell ref="Q170:W170"/>
    <mergeCell ref="K27:O27"/>
    <mergeCell ref="R27:V27"/>
    <mergeCell ref="D27:H27"/>
    <mergeCell ref="C98:W98"/>
    <mergeCell ref="F67:F68"/>
    <mergeCell ref="M67:M68"/>
    <mergeCell ref="T67:T68"/>
    <mergeCell ref="B77:E77"/>
    <mergeCell ref="B69:E69"/>
    <mergeCell ref="B71:E71"/>
    <mergeCell ref="B96:D96"/>
    <mergeCell ref="B94:D94"/>
    <mergeCell ref="A3:W3"/>
    <mergeCell ref="A13:W13"/>
    <mergeCell ref="C20:I20"/>
    <mergeCell ref="J20:P20"/>
    <mergeCell ref="Q20:W22"/>
    <mergeCell ref="D21:H21"/>
    <mergeCell ref="K21:O21"/>
    <mergeCell ref="A18:W18"/>
    <mergeCell ref="I15:R15"/>
    <mergeCell ref="D22:H22"/>
    <mergeCell ref="K22:O22"/>
    <mergeCell ref="A5:W5"/>
    <mergeCell ref="A6:W6"/>
    <mergeCell ref="B92:D92"/>
    <mergeCell ref="B67:D67"/>
    <mergeCell ref="B65:D65"/>
    <mergeCell ref="B78:D78"/>
    <mergeCell ref="B73:E73"/>
    <mergeCell ref="B75:E75"/>
    <mergeCell ref="B72:D72"/>
    <mergeCell ref="B70:D70"/>
    <mergeCell ref="B90:D90"/>
    <mergeCell ref="B88:D88"/>
    <mergeCell ref="B86:D86"/>
    <mergeCell ref="B63:D63"/>
    <mergeCell ref="B61:D61"/>
    <mergeCell ref="B66:E66"/>
    <mergeCell ref="B76:D76"/>
    <mergeCell ref="B68:D68"/>
    <mergeCell ref="B64:E64"/>
    <mergeCell ref="B39:D39"/>
    <mergeCell ref="B45:D45"/>
    <mergeCell ref="B43:D43"/>
    <mergeCell ref="B41:D41"/>
    <mergeCell ref="B50:E50"/>
    <mergeCell ref="B53:D53"/>
    <mergeCell ref="B51:D51"/>
    <mergeCell ref="B49:D49"/>
    <mergeCell ref="B47:D47"/>
    <mergeCell ref="B52:E52"/>
    <mergeCell ref="B54:E54"/>
    <mergeCell ref="B56:E56"/>
    <mergeCell ref="B58:E58"/>
    <mergeCell ref="B60:E60"/>
    <mergeCell ref="B57:D57"/>
    <mergeCell ref="B55:D55"/>
    <mergeCell ref="B59:D59"/>
    <mergeCell ref="A1:V1"/>
    <mergeCell ref="A33:W33"/>
    <mergeCell ref="C30:W30"/>
    <mergeCell ref="B100:W100"/>
    <mergeCell ref="C35:I35"/>
    <mergeCell ref="J35:P35"/>
    <mergeCell ref="Q35:W35"/>
    <mergeCell ref="D36:H36"/>
    <mergeCell ref="K36:O36"/>
    <mergeCell ref="D37:H37"/>
    <mergeCell ref="K37:O37"/>
    <mergeCell ref="R37:V37"/>
    <mergeCell ref="B74:D74"/>
    <mergeCell ref="B84:D84"/>
    <mergeCell ref="B82:D82"/>
    <mergeCell ref="B80:D80"/>
  </mergeCells>
  <dataValidations count="3">
    <dataValidation type="whole" allowBlank="1" showInputMessage="1" showErrorMessage="1" error="Veuillez saisir un nombre entier" sqref="D25:V25">
      <formula1>0</formula1>
      <formula2>9.99999999999999E+32</formula2>
    </dataValidation>
    <dataValidation type="whole" allowBlank="1" showInputMessage="1" showErrorMessage="1" error="Veuillez saisir un nombre entier" sqref="F39:T96">
      <formula1>0</formula1>
      <formula2>9.99999999999999E+41</formula2>
    </dataValidation>
    <dataValidation type="whole" allowBlank="1" showInputMessage="1" showErrorMessage="1" error="Veuillez saisir un nombre entier" sqref="F174:T180 F182:T182">
      <formula1>0</formula1>
      <formula2>9.99999999999999E+39</formula2>
    </dataValidation>
  </dataValidations>
  <pageMargins left="0.7" right="0.7" top="0.75" bottom="0.75" header="0.3" footer="0.3"/>
  <pageSetup paperSize="9" scale="4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181"/>
  <sheetViews>
    <sheetView zoomScale="90" zoomScaleNormal="90" workbookViewId="0">
      <selection activeCell="G15" sqref="G15"/>
    </sheetView>
  </sheetViews>
  <sheetFormatPr baseColWidth="10" defaultColWidth="0" defaultRowHeight="15" customHeight="1" zeroHeight="1" x14ac:dyDescent="0.25"/>
  <cols>
    <col min="1" max="1" width="2.42578125" style="1" customWidth="1"/>
    <col min="2" max="2" width="14.5703125" style="1" customWidth="1"/>
    <col min="3" max="3" width="1.7109375" style="1" customWidth="1"/>
    <col min="4" max="4" width="12.28515625" style="1" customWidth="1"/>
    <col min="5" max="6" width="1.7109375" style="1" customWidth="1"/>
    <col min="7" max="7" width="8.42578125" style="1" bestFit="1" customWidth="1"/>
    <col min="8" max="8" width="1.7109375" style="1" customWidth="1"/>
    <col min="9" max="9" width="8.42578125" style="1" bestFit="1" customWidth="1"/>
    <col min="10" max="10" width="1.7109375" style="1" customWidth="1"/>
    <col min="11" max="11" width="8.42578125" style="1" bestFit="1" customWidth="1"/>
    <col min="12" max="12" width="1.7109375" style="1" customWidth="1"/>
    <col min="13" max="13" width="8.42578125" style="1" bestFit="1" customWidth="1"/>
    <col min="14" max="14" width="1.7109375" style="1" customWidth="1"/>
    <col min="15" max="15" width="8.42578125" style="1" bestFit="1" customWidth="1"/>
    <col min="16" max="16" width="1.7109375" style="1" customWidth="1"/>
    <col min="17" max="17" width="8.42578125" style="1" bestFit="1" customWidth="1"/>
    <col min="18" max="18" width="1.7109375" style="1" customWidth="1"/>
    <col min="19" max="19" width="8.42578125" style="1" bestFit="1" customWidth="1"/>
    <col min="20" max="20" width="1.7109375" style="1" customWidth="1"/>
    <col min="21" max="21" width="9.42578125" style="1" bestFit="1" customWidth="1"/>
    <col min="22" max="22" width="1.7109375" style="1" customWidth="1"/>
    <col min="23" max="23" width="9.42578125" style="1" bestFit="1" customWidth="1"/>
    <col min="24" max="24" width="1.7109375" style="1" customWidth="1"/>
    <col min="25" max="25" width="8.42578125" style="1" bestFit="1" customWidth="1"/>
    <col min="26" max="26" width="1.7109375" style="1" customWidth="1"/>
    <col min="27" max="27" width="8.42578125" style="1" bestFit="1" customWidth="1"/>
    <col min="28" max="28" width="1.7109375" style="1" customWidth="1"/>
    <col min="29" max="29" width="8.42578125" style="1" bestFit="1" customWidth="1"/>
    <col min="30" max="30" width="1.7109375" style="1" customWidth="1"/>
    <col min="31" max="31" width="8.42578125" style="1" bestFit="1" customWidth="1"/>
    <col min="32" max="32" width="1.7109375" style="1" customWidth="1"/>
    <col min="33" max="33" width="8.42578125" style="1" bestFit="1" customWidth="1"/>
    <col min="34" max="34" width="1.7109375" style="1" customWidth="1"/>
    <col min="35" max="35" width="9.42578125" style="1" bestFit="1" customWidth="1"/>
    <col min="36" max="36" width="1.7109375" style="1" customWidth="1"/>
    <col min="37" max="37" width="9.42578125" style="1" bestFit="1" customWidth="1"/>
    <col min="38" max="38" width="1.7109375" style="1" customWidth="1"/>
    <col min="39" max="39" width="9.42578125" style="1" bestFit="1" customWidth="1"/>
    <col min="40" max="40" width="1.7109375" style="1" customWidth="1"/>
    <col min="41" max="41" width="9.42578125" style="1" bestFit="1" customWidth="1"/>
    <col min="42" max="42" width="1.7109375" style="1" customWidth="1"/>
    <col min="43" max="43" width="9.42578125" style="1" bestFit="1" customWidth="1"/>
    <col min="44" max="44" width="1.7109375" style="1" customWidth="1"/>
    <col min="45" max="45" width="9.42578125" style="1" bestFit="1" customWidth="1"/>
    <col min="46" max="46" width="1.7109375" style="1" customWidth="1"/>
    <col min="47" max="47" width="4.28515625" style="1" customWidth="1"/>
    <col min="48" max="49" width="4.28515625" style="1" hidden="1" customWidth="1"/>
    <col min="50" max="16384" width="11.42578125" style="1" hidden="1"/>
  </cols>
  <sheetData>
    <row r="1" spans="1:47" ht="21" x14ac:dyDescent="0.35">
      <c r="A1" s="357" t="str">
        <f>(Identité!C21)</f>
        <v>à renseigner</v>
      </c>
      <c r="B1" s="357"/>
      <c r="C1" s="357"/>
      <c r="D1" s="357"/>
      <c r="E1" s="357"/>
      <c r="F1" s="357"/>
      <c r="G1" s="357"/>
      <c r="H1" s="357"/>
      <c r="I1" s="357"/>
      <c r="J1" s="357"/>
      <c r="K1" s="357"/>
      <c r="L1" s="357"/>
      <c r="M1" s="357"/>
      <c r="N1" s="357"/>
      <c r="O1" s="357"/>
      <c r="P1" s="357"/>
      <c r="Q1" s="357"/>
      <c r="R1" s="357"/>
      <c r="S1" s="357"/>
      <c r="T1" s="357"/>
      <c r="U1" s="357"/>
      <c r="V1" s="357"/>
      <c r="W1" s="357"/>
      <c r="X1" s="357"/>
      <c r="Y1" s="357"/>
      <c r="Z1" s="357"/>
      <c r="AA1" s="357"/>
      <c r="AB1" s="357"/>
      <c r="AC1" s="357"/>
      <c r="AD1" s="357"/>
      <c r="AE1" s="357"/>
      <c r="AF1" s="357"/>
      <c r="AG1" s="357"/>
      <c r="AH1" s="357"/>
      <c r="AI1" s="357"/>
      <c r="AJ1" s="357"/>
      <c r="AK1" s="357"/>
      <c r="AL1" s="357"/>
      <c r="AM1" s="357"/>
      <c r="AN1" s="357"/>
      <c r="AO1" s="357"/>
      <c r="AP1" s="357"/>
      <c r="AQ1" s="357"/>
      <c r="AR1" s="357"/>
      <c r="AS1" s="357"/>
      <c r="AT1" s="27"/>
      <c r="AU1" s="27"/>
    </row>
    <row r="2" spans="1:47" x14ac:dyDescent="0.25">
      <c r="A2" s="9"/>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row>
    <row r="3" spans="1:47" x14ac:dyDescent="0.25">
      <c r="A3" s="368" t="s">
        <v>670</v>
      </c>
      <c r="B3" s="368"/>
      <c r="C3" s="368"/>
      <c r="D3" s="368"/>
      <c r="E3" s="368"/>
      <c r="F3" s="368"/>
      <c r="G3" s="368"/>
      <c r="H3" s="368"/>
      <c r="I3" s="368"/>
      <c r="J3" s="368"/>
      <c r="K3" s="368"/>
      <c r="L3" s="368"/>
      <c r="M3" s="368"/>
      <c r="N3" s="368"/>
      <c r="O3" s="368"/>
      <c r="P3" s="368"/>
      <c r="Q3" s="368"/>
      <c r="R3" s="368"/>
      <c r="S3" s="368"/>
      <c r="T3" s="368"/>
      <c r="U3" s="368"/>
      <c r="V3" s="368"/>
      <c r="W3" s="368"/>
      <c r="X3" s="368"/>
      <c r="Y3" s="368"/>
      <c r="Z3" s="368"/>
      <c r="AA3" s="368"/>
      <c r="AB3" s="368"/>
      <c r="AC3" s="368"/>
      <c r="AD3" s="368"/>
      <c r="AE3" s="368"/>
      <c r="AF3" s="368"/>
      <c r="AG3" s="368"/>
      <c r="AH3" s="368"/>
      <c r="AI3" s="368"/>
      <c r="AJ3" s="368"/>
      <c r="AK3" s="368"/>
      <c r="AL3" s="368"/>
      <c r="AM3" s="368"/>
      <c r="AN3" s="368"/>
      <c r="AO3" s="368"/>
      <c r="AP3" s="368"/>
      <c r="AQ3" s="368"/>
      <c r="AR3" s="368"/>
      <c r="AS3" s="368"/>
      <c r="AT3" s="368"/>
      <c r="AU3" s="9"/>
    </row>
    <row r="4" spans="1:47" ht="4.5" customHeight="1" x14ac:dyDescent="0.25">
      <c r="A4" s="368"/>
      <c r="B4" s="368"/>
      <c r="C4" s="368"/>
      <c r="D4" s="368"/>
      <c r="E4" s="368"/>
      <c r="F4" s="368"/>
      <c r="G4" s="368"/>
      <c r="H4" s="368"/>
      <c r="I4" s="368"/>
      <c r="J4" s="368"/>
      <c r="K4" s="368"/>
      <c r="L4" s="368"/>
      <c r="M4" s="368"/>
      <c r="N4" s="368"/>
      <c r="O4" s="368"/>
      <c r="P4" s="368"/>
      <c r="Q4" s="368"/>
      <c r="R4" s="368"/>
      <c r="S4" s="368"/>
      <c r="T4" s="368"/>
      <c r="U4" s="368"/>
      <c r="V4" s="368"/>
      <c r="W4" s="368"/>
      <c r="X4" s="368"/>
      <c r="Y4" s="368"/>
      <c r="Z4" s="368"/>
      <c r="AA4" s="368"/>
      <c r="AB4" s="368"/>
      <c r="AC4" s="368"/>
      <c r="AD4" s="368"/>
      <c r="AE4" s="368"/>
      <c r="AF4" s="368"/>
      <c r="AG4" s="368"/>
      <c r="AH4" s="368"/>
      <c r="AI4" s="368"/>
      <c r="AJ4" s="368"/>
      <c r="AK4" s="368"/>
      <c r="AL4" s="368"/>
      <c r="AM4" s="368"/>
      <c r="AN4" s="368"/>
      <c r="AO4" s="368"/>
      <c r="AP4" s="368"/>
      <c r="AQ4" s="368"/>
      <c r="AR4" s="368"/>
      <c r="AS4" s="368"/>
      <c r="AT4" s="100"/>
      <c r="AU4" s="9"/>
    </row>
    <row r="5" spans="1:47" x14ac:dyDescent="0.25">
      <c r="A5" s="368" t="s">
        <v>669</v>
      </c>
      <c r="B5" s="368"/>
      <c r="C5" s="368"/>
      <c r="D5" s="368"/>
      <c r="E5" s="368"/>
      <c r="F5" s="368"/>
      <c r="G5" s="368"/>
      <c r="H5" s="368"/>
      <c r="I5" s="368"/>
      <c r="J5" s="368"/>
      <c r="K5" s="368"/>
      <c r="L5" s="368"/>
      <c r="M5" s="368"/>
      <c r="N5" s="368"/>
      <c r="O5" s="368"/>
      <c r="P5" s="368"/>
      <c r="Q5" s="368"/>
      <c r="R5" s="368"/>
      <c r="S5" s="368"/>
      <c r="T5" s="368"/>
      <c r="U5" s="368"/>
      <c r="V5" s="368"/>
      <c r="W5" s="368"/>
      <c r="X5" s="342"/>
      <c r="Y5" s="342"/>
      <c r="Z5" s="342"/>
      <c r="AA5" s="342"/>
      <c r="AB5" s="342"/>
      <c r="AC5" s="342"/>
      <c r="AD5" s="342"/>
      <c r="AE5" s="342"/>
      <c r="AF5" s="342"/>
      <c r="AG5" s="342"/>
      <c r="AH5" s="342"/>
      <c r="AI5" s="342"/>
      <c r="AJ5" s="342"/>
      <c r="AK5" s="342"/>
      <c r="AL5" s="342"/>
      <c r="AM5" s="342"/>
      <c r="AN5" s="342"/>
      <c r="AO5" s="342"/>
      <c r="AP5" s="342"/>
      <c r="AQ5" s="342"/>
      <c r="AR5" s="342"/>
      <c r="AS5" s="342"/>
      <c r="AT5" s="342"/>
      <c r="AU5" s="9"/>
    </row>
    <row r="6" spans="1:47" ht="4.5" customHeight="1" x14ac:dyDescent="0.25">
      <c r="A6" s="9"/>
      <c r="B6" s="9"/>
      <c r="C6" s="9"/>
      <c r="D6" s="9"/>
      <c r="E6" s="9"/>
      <c r="F6" s="9"/>
      <c r="G6" s="9"/>
      <c r="H6" s="9"/>
      <c r="I6" s="9"/>
      <c r="J6" s="9"/>
      <c r="K6" s="9"/>
      <c r="L6" s="9"/>
      <c r="M6" s="9"/>
      <c r="N6" s="9"/>
      <c r="O6" s="9"/>
      <c r="P6" s="9"/>
      <c r="Q6" s="9"/>
      <c r="R6" s="9"/>
      <c r="S6" s="9"/>
      <c r="T6" s="9"/>
      <c r="U6" s="9"/>
      <c r="V6" s="9"/>
      <c r="W6" s="9"/>
      <c r="X6" s="342"/>
      <c r="Y6" s="342"/>
      <c r="Z6" s="342"/>
      <c r="AA6" s="342"/>
      <c r="AB6" s="342"/>
      <c r="AC6" s="342"/>
      <c r="AD6" s="342"/>
      <c r="AE6" s="342"/>
      <c r="AF6" s="342"/>
      <c r="AG6" s="342"/>
      <c r="AH6" s="342"/>
      <c r="AI6" s="342"/>
      <c r="AJ6" s="342"/>
      <c r="AK6" s="342"/>
      <c r="AL6" s="342"/>
      <c r="AM6" s="342"/>
      <c r="AN6" s="342"/>
      <c r="AO6" s="342"/>
      <c r="AP6" s="342"/>
      <c r="AQ6" s="342"/>
      <c r="AR6" s="342"/>
      <c r="AS6" s="342"/>
      <c r="AT6" s="342"/>
      <c r="AU6" s="9"/>
    </row>
    <row r="7" spans="1:47" x14ac:dyDescent="0.25">
      <c r="A7" s="23" t="s">
        <v>671</v>
      </c>
      <c r="B7" s="23"/>
      <c r="C7" s="23"/>
      <c r="D7" s="23"/>
      <c r="E7" s="23"/>
      <c r="F7" s="9"/>
      <c r="G7" s="9"/>
      <c r="H7" s="9"/>
      <c r="I7" s="9"/>
      <c r="J7" s="9"/>
      <c r="K7" s="9"/>
      <c r="L7" s="9"/>
      <c r="M7" s="9"/>
      <c r="N7" s="365" t="str">
        <f>IF(C41=C61,"Les totaux sont identiques, c'est parfait !","Les totaux ne sont pas identiques, merci de corriger vos données.")</f>
        <v>Les totaux sont identiques, c'est parfait !</v>
      </c>
      <c r="O7" s="366"/>
      <c r="P7" s="366"/>
      <c r="Q7" s="366"/>
      <c r="R7" s="366"/>
      <c r="S7" s="366"/>
      <c r="T7" s="366"/>
      <c r="U7" s="366"/>
      <c r="V7" s="366"/>
      <c r="W7" s="366"/>
      <c r="X7" s="366"/>
      <c r="Y7" s="367"/>
      <c r="Z7" s="9"/>
      <c r="AA7" s="9"/>
      <c r="AB7" s="9"/>
      <c r="AC7" s="342"/>
      <c r="AD7" s="342"/>
      <c r="AE7" s="342"/>
      <c r="AF7" s="342"/>
      <c r="AG7" s="342"/>
      <c r="AH7" s="342"/>
      <c r="AI7" s="342"/>
      <c r="AJ7" s="342"/>
      <c r="AK7" s="342"/>
      <c r="AL7" s="342"/>
      <c r="AM7" s="342"/>
      <c r="AN7" s="342"/>
      <c r="AO7" s="342"/>
      <c r="AP7" s="342"/>
      <c r="AQ7" s="342"/>
      <c r="AR7" s="342"/>
      <c r="AS7" s="342"/>
      <c r="AT7" s="342"/>
      <c r="AU7" s="9"/>
    </row>
    <row r="8" spans="1:47" x14ac:dyDescent="0.25">
      <c r="A8" s="9"/>
      <c r="B8" s="68"/>
      <c r="C8" s="69"/>
      <c r="D8" s="69"/>
      <c r="E8" s="69"/>
      <c r="F8" s="69"/>
      <c r="G8" s="69"/>
      <c r="H8" s="69"/>
      <c r="I8" s="69"/>
      <c r="J8" s="69"/>
      <c r="K8" s="69"/>
      <c r="L8" s="69"/>
      <c r="M8" s="69"/>
      <c r="N8" s="69"/>
      <c r="O8" s="69"/>
      <c r="P8" s="69"/>
      <c r="Q8" s="69"/>
      <c r="R8" s="69"/>
      <c r="S8" s="69"/>
      <c r="T8" s="69"/>
      <c r="U8" s="69"/>
      <c r="V8" s="69"/>
      <c r="W8" s="69"/>
      <c r="X8" s="69"/>
      <c r="Y8" s="69"/>
      <c r="Z8" s="69"/>
      <c r="AA8" s="69"/>
      <c r="AB8" s="69"/>
      <c r="AC8" s="69"/>
      <c r="AD8" s="69"/>
      <c r="AE8" s="69"/>
      <c r="AF8" s="69"/>
      <c r="AG8" s="69"/>
      <c r="AH8" s="69"/>
      <c r="AI8" s="69"/>
      <c r="AJ8" s="69"/>
      <c r="AK8" s="69"/>
      <c r="AL8" s="69"/>
      <c r="AM8" s="69"/>
      <c r="AN8" s="69"/>
      <c r="AO8" s="69"/>
      <c r="AP8" s="69"/>
      <c r="AQ8" s="69"/>
      <c r="AR8" s="69"/>
      <c r="AS8" s="69"/>
      <c r="AT8" s="69"/>
      <c r="AU8" s="9"/>
    </row>
    <row r="9" spans="1:47" x14ac:dyDescent="0.25">
      <c r="A9" s="9"/>
      <c r="B9" s="68"/>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69"/>
      <c r="AQ9" s="69"/>
      <c r="AR9" s="69"/>
      <c r="AS9" s="69"/>
      <c r="AT9" s="69"/>
      <c r="AU9" s="9"/>
    </row>
    <row r="10" spans="1:47" ht="26.25" x14ac:dyDescent="0.25">
      <c r="A10" s="360" t="s">
        <v>673</v>
      </c>
      <c r="B10" s="360"/>
      <c r="C10" s="360"/>
      <c r="D10" s="360"/>
      <c r="E10" s="360"/>
      <c r="F10" s="360"/>
      <c r="G10" s="360"/>
      <c r="H10" s="360"/>
      <c r="I10" s="360"/>
      <c r="J10" s="360"/>
      <c r="K10" s="360"/>
      <c r="L10" s="360"/>
      <c r="M10" s="360"/>
      <c r="N10" s="360"/>
      <c r="O10" s="360"/>
      <c r="P10" s="360"/>
      <c r="Q10" s="360"/>
      <c r="R10" s="360"/>
      <c r="S10" s="360"/>
      <c r="T10" s="360"/>
      <c r="U10" s="360"/>
      <c r="V10" s="360"/>
      <c r="W10" s="360"/>
      <c r="X10" s="360"/>
      <c r="Y10" s="360"/>
      <c r="Z10" s="360"/>
      <c r="AA10" s="360"/>
      <c r="AB10" s="360"/>
      <c r="AC10" s="360"/>
      <c r="AD10" s="360"/>
      <c r="AE10" s="360"/>
      <c r="AF10" s="360"/>
      <c r="AG10" s="360"/>
      <c r="AH10" s="360"/>
      <c r="AI10" s="360"/>
      <c r="AJ10" s="360"/>
      <c r="AK10" s="360"/>
      <c r="AL10" s="360"/>
      <c r="AM10" s="360"/>
      <c r="AN10" s="360"/>
      <c r="AO10" s="360"/>
      <c r="AP10" s="360"/>
      <c r="AQ10" s="360"/>
      <c r="AR10" s="360"/>
      <c r="AS10" s="360"/>
      <c r="AT10" s="360"/>
      <c r="AU10" s="9"/>
    </row>
    <row r="11" spans="1:47" ht="7.5" customHeight="1" x14ac:dyDescent="0.2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row>
    <row r="12" spans="1:47" x14ac:dyDescent="0.25">
      <c r="A12" s="9"/>
      <c r="B12" s="9"/>
      <c r="C12" s="9"/>
      <c r="D12" s="9"/>
      <c r="E12" s="9"/>
      <c r="F12" s="9"/>
      <c r="G12" s="400" t="s">
        <v>214</v>
      </c>
      <c r="H12" s="9"/>
      <c r="I12" s="262" t="s">
        <v>493</v>
      </c>
      <c r="J12" s="9"/>
      <c r="K12" s="398" t="s">
        <v>215</v>
      </c>
      <c r="L12" s="9"/>
      <c r="M12" s="264" t="s">
        <v>493</v>
      </c>
      <c r="N12" s="9"/>
      <c r="O12" s="400" t="s">
        <v>216</v>
      </c>
      <c r="P12" s="9"/>
      <c r="Q12" s="262" t="s">
        <v>493</v>
      </c>
      <c r="R12" s="9"/>
      <c r="S12" s="398" t="s">
        <v>217</v>
      </c>
      <c r="T12" s="9"/>
      <c r="U12" s="264" t="s">
        <v>493</v>
      </c>
      <c r="V12" s="9"/>
      <c r="W12" s="400" t="s">
        <v>218</v>
      </c>
      <c r="X12" s="9"/>
      <c r="Y12" s="262" t="s">
        <v>493</v>
      </c>
      <c r="Z12" s="9"/>
      <c r="AA12" s="398" t="s">
        <v>219</v>
      </c>
      <c r="AB12" s="9"/>
      <c r="AC12" s="264" t="s">
        <v>493</v>
      </c>
      <c r="AD12" s="9"/>
      <c r="AE12" s="400" t="s">
        <v>220</v>
      </c>
      <c r="AF12" s="9"/>
      <c r="AG12" s="262" t="s">
        <v>493</v>
      </c>
      <c r="AH12" s="9"/>
      <c r="AI12" s="398" t="s">
        <v>221</v>
      </c>
      <c r="AJ12" s="9"/>
      <c r="AK12" s="264" t="s">
        <v>493</v>
      </c>
      <c r="AL12" s="9"/>
      <c r="AM12" s="400" t="s">
        <v>222</v>
      </c>
      <c r="AN12" s="9"/>
      <c r="AO12" s="262" t="s">
        <v>493</v>
      </c>
      <c r="AP12" s="9"/>
      <c r="AQ12" s="398" t="s">
        <v>494</v>
      </c>
      <c r="AR12" s="9"/>
      <c r="AS12" s="264" t="s">
        <v>493</v>
      </c>
      <c r="AT12" s="9"/>
      <c r="AU12" s="9"/>
    </row>
    <row r="13" spans="1:47" x14ac:dyDescent="0.25">
      <c r="A13" s="9"/>
      <c r="B13" s="9"/>
      <c r="C13" s="16"/>
      <c r="D13" s="9"/>
      <c r="E13" s="9"/>
      <c r="F13" s="9"/>
      <c r="G13" s="401"/>
      <c r="H13" s="9"/>
      <c r="I13" s="263" t="s">
        <v>214</v>
      </c>
      <c r="J13" s="9"/>
      <c r="K13" s="399"/>
      <c r="L13" s="9"/>
      <c r="M13" s="265" t="s">
        <v>215</v>
      </c>
      <c r="N13" s="9"/>
      <c r="O13" s="401"/>
      <c r="P13" s="9"/>
      <c r="Q13" s="263" t="s">
        <v>216</v>
      </c>
      <c r="R13" s="9"/>
      <c r="S13" s="399"/>
      <c r="T13" s="9"/>
      <c r="U13" s="265" t="s">
        <v>217</v>
      </c>
      <c r="V13" s="9"/>
      <c r="W13" s="401"/>
      <c r="X13" s="9"/>
      <c r="Y13" s="263" t="s">
        <v>218</v>
      </c>
      <c r="Z13" s="9"/>
      <c r="AA13" s="399"/>
      <c r="AB13" s="9"/>
      <c r="AC13" s="265" t="s">
        <v>219</v>
      </c>
      <c r="AD13" s="9"/>
      <c r="AE13" s="401"/>
      <c r="AF13" s="9"/>
      <c r="AG13" s="263" t="s">
        <v>220</v>
      </c>
      <c r="AH13" s="9"/>
      <c r="AI13" s="399"/>
      <c r="AJ13" s="9"/>
      <c r="AK13" s="265" t="s">
        <v>221</v>
      </c>
      <c r="AL13" s="9"/>
      <c r="AM13" s="401"/>
      <c r="AN13" s="9"/>
      <c r="AO13" s="263" t="s">
        <v>222</v>
      </c>
      <c r="AP13" s="9"/>
      <c r="AQ13" s="399"/>
      <c r="AR13" s="9"/>
      <c r="AS13" s="265" t="s">
        <v>494</v>
      </c>
      <c r="AT13" s="9"/>
      <c r="AU13" s="9"/>
    </row>
    <row r="14" spans="1:47" ht="3.75" customHeight="1" x14ac:dyDescent="0.25">
      <c r="A14" s="9"/>
      <c r="B14" s="9"/>
      <c r="C14" s="16"/>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row>
    <row r="15" spans="1:47" ht="15" customHeight="1" x14ac:dyDescent="0.25">
      <c r="A15" s="9"/>
      <c r="B15" s="389" t="s">
        <v>184</v>
      </c>
      <c r="C15" s="389"/>
      <c r="D15" s="389"/>
      <c r="E15" s="79"/>
      <c r="F15" s="50"/>
      <c r="G15" s="127">
        <v>0</v>
      </c>
      <c r="H15" s="50"/>
      <c r="I15" s="127">
        <v>0</v>
      </c>
      <c r="J15" s="9"/>
      <c r="K15" s="127">
        <v>0</v>
      </c>
      <c r="L15" s="50"/>
      <c r="M15" s="127">
        <v>0</v>
      </c>
      <c r="N15" s="50"/>
      <c r="O15" s="127">
        <v>0</v>
      </c>
      <c r="P15" s="9"/>
      <c r="Q15" s="127">
        <v>0</v>
      </c>
      <c r="R15" s="50"/>
      <c r="S15" s="127">
        <v>0</v>
      </c>
      <c r="T15" s="50"/>
      <c r="U15" s="127">
        <v>0</v>
      </c>
      <c r="V15" s="9"/>
      <c r="W15" s="127">
        <v>0</v>
      </c>
      <c r="X15" s="50"/>
      <c r="Y15" s="127">
        <v>0</v>
      </c>
      <c r="Z15" s="50"/>
      <c r="AA15" s="127">
        <v>0</v>
      </c>
      <c r="AB15" s="9"/>
      <c r="AC15" s="127">
        <v>0</v>
      </c>
      <c r="AD15" s="50"/>
      <c r="AE15" s="127">
        <v>0</v>
      </c>
      <c r="AF15" s="50"/>
      <c r="AG15" s="127">
        <v>0</v>
      </c>
      <c r="AH15" s="9"/>
      <c r="AI15" s="127">
        <v>0</v>
      </c>
      <c r="AJ15" s="50"/>
      <c r="AK15" s="127">
        <v>0</v>
      </c>
      <c r="AL15" s="50"/>
      <c r="AM15" s="127">
        <v>0</v>
      </c>
      <c r="AN15" s="9"/>
      <c r="AO15" s="127">
        <v>0</v>
      </c>
      <c r="AP15" s="50"/>
      <c r="AQ15" s="127">
        <v>0</v>
      </c>
      <c r="AR15" s="9"/>
      <c r="AS15" s="127">
        <v>0</v>
      </c>
      <c r="AT15" s="9"/>
      <c r="AU15" s="9"/>
    </row>
    <row r="16" spans="1:47" ht="3.75" customHeight="1" x14ac:dyDescent="0.25">
      <c r="A16" s="9"/>
      <c r="B16" s="9"/>
      <c r="C16" s="16"/>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row>
    <row r="17" spans="1:47" ht="15" customHeight="1" x14ac:dyDescent="0.25">
      <c r="A17" s="9"/>
      <c r="B17" s="397" t="s">
        <v>185</v>
      </c>
      <c r="C17" s="397"/>
      <c r="D17" s="397"/>
      <c r="E17" s="80"/>
      <c r="F17" s="50"/>
      <c r="G17" s="128">
        <v>0</v>
      </c>
      <c r="H17" s="50"/>
      <c r="I17" s="128">
        <v>0</v>
      </c>
      <c r="J17" s="9"/>
      <c r="K17" s="128">
        <v>0</v>
      </c>
      <c r="L17" s="50"/>
      <c r="M17" s="128">
        <v>0</v>
      </c>
      <c r="N17" s="50"/>
      <c r="O17" s="128">
        <v>0</v>
      </c>
      <c r="P17" s="9"/>
      <c r="Q17" s="128">
        <v>0</v>
      </c>
      <c r="R17" s="50"/>
      <c r="S17" s="128">
        <v>0</v>
      </c>
      <c r="T17" s="50"/>
      <c r="U17" s="128">
        <v>0</v>
      </c>
      <c r="V17" s="9"/>
      <c r="W17" s="128">
        <v>0</v>
      </c>
      <c r="X17" s="50"/>
      <c r="Y17" s="128">
        <v>0</v>
      </c>
      <c r="Z17" s="50"/>
      <c r="AA17" s="128">
        <v>0</v>
      </c>
      <c r="AB17" s="9"/>
      <c r="AC17" s="128">
        <v>0</v>
      </c>
      <c r="AD17" s="50"/>
      <c r="AE17" s="128">
        <v>0</v>
      </c>
      <c r="AF17" s="50"/>
      <c r="AG17" s="128">
        <v>0</v>
      </c>
      <c r="AH17" s="9"/>
      <c r="AI17" s="128">
        <v>0</v>
      </c>
      <c r="AJ17" s="50"/>
      <c r="AK17" s="128">
        <v>0</v>
      </c>
      <c r="AL17" s="50"/>
      <c r="AM17" s="128">
        <v>0</v>
      </c>
      <c r="AN17" s="9"/>
      <c r="AO17" s="128">
        <v>0</v>
      </c>
      <c r="AP17" s="50"/>
      <c r="AQ17" s="128">
        <v>0</v>
      </c>
      <c r="AR17" s="9"/>
      <c r="AS17" s="128">
        <v>0</v>
      </c>
      <c r="AT17" s="9"/>
      <c r="AU17" s="9"/>
    </row>
    <row r="18" spans="1:47" ht="3.75" customHeight="1" x14ac:dyDescent="0.25">
      <c r="A18" s="9"/>
      <c r="B18" s="17" t="s">
        <v>185</v>
      </c>
      <c r="C18" s="16"/>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row>
    <row r="19" spans="1:47" ht="15" customHeight="1" x14ac:dyDescent="0.25">
      <c r="A19" s="9"/>
      <c r="B19" s="389" t="s">
        <v>190</v>
      </c>
      <c r="C19" s="389"/>
      <c r="D19" s="389"/>
      <c r="E19" s="259"/>
      <c r="F19" s="50"/>
      <c r="G19" s="127">
        <v>0</v>
      </c>
      <c r="H19" s="50"/>
      <c r="I19" s="127">
        <v>0</v>
      </c>
      <c r="J19" s="9"/>
      <c r="K19" s="127">
        <v>0</v>
      </c>
      <c r="L19" s="50"/>
      <c r="M19" s="127">
        <v>0</v>
      </c>
      <c r="N19" s="50"/>
      <c r="O19" s="127">
        <v>0</v>
      </c>
      <c r="P19" s="9"/>
      <c r="Q19" s="127">
        <v>0</v>
      </c>
      <c r="R19" s="50"/>
      <c r="S19" s="127">
        <v>0</v>
      </c>
      <c r="T19" s="50"/>
      <c r="U19" s="127">
        <v>0</v>
      </c>
      <c r="V19" s="9"/>
      <c r="W19" s="127">
        <v>0</v>
      </c>
      <c r="X19" s="50"/>
      <c r="Y19" s="127">
        <v>0</v>
      </c>
      <c r="Z19" s="50"/>
      <c r="AA19" s="127">
        <v>0</v>
      </c>
      <c r="AB19" s="9"/>
      <c r="AC19" s="127">
        <v>0</v>
      </c>
      <c r="AD19" s="50"/>
      <c r="AE19" s="127">
        <v>0</v>
      </c>
      <c r="AF19" s="50"/>
      <c r="AG19" s="127">
        <v>0</v>
      </c>
      <c r="AH19" s="9"/>
      <c r="AI19" s="127">
        <v>0</v>
      </c>
      <c r="AJ19" s="50"/>
      <c r="AK19" s="127">
        <v>0</v>
      </c>
      <c r="AL19" s="50"/>
      <c r="AM19" s="127">
        <v>0</v>
      </c>
      <c r="AN19" s="9"/>
      <c r="AO19" s="127">
        <v>0</v>
      </c>
      <c r="AP19" s="50"/>
      <c r="AQ19" s="127">
        <v>0</v>
      </c>
      <c r="AR19" s="9"/>
      <c r="AS19" s="127">
        <v>0</v>
      </c>
      <c r="AT19" s="9"/>
      <c r="AU19" s="9"/>
    </row>
    <row r="20" spans="1:47" ht="3.75" customHeight="1" x14ac:dyDescent="0.25">
      <c r="A20" s="9"/>
      <c r="B20" s="17" t="s">
        <v>185</v>
      </c>
      <c r="C20" s="16"/>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row>
    <row r="21" spans="1:47" ht="15" customHeight="1" x14ac:dyDescent="0.25">
      <c r="A21" s="9"/>
      <c r="B21" s="397" t="s">
        <v>191</v>
      </c>
      <c r="C21" s="397"/>
      <c r="D21" s="397"/>
      <c r="E21" s="260"/>
      <c r="F21" s="50"/>
      <c r="G21" s="128">
        <v>0</v>
      </c>
      <c r="H21" s="50"/>
      <c r="I21" s="128">
        <v>0</v>
      </c>
      <c r="J21" s="9"/>
      <c r="K21" s="128">
        <v>0</v>
      </c>
      <c r="L21" s="50"/>
      <c r="M21" s="128">
        <v>0</v>
      </c>
      <c r="N21" s="50"/>
      <c r="O21" s="128">
        <v>0</v>
      </c>
      <c r="P21" s="9"/>
      <c r="Q21" s="128">
        <v>0</v>
      </c>
      <c r="R21" s="50"/>
      <c r="S21" s="128">
        <v>0</v>
      </c>
      <c r="T21" s="50"/>
      <c r="U21" s="128">
        <v>0</v>
      </c>
      <c r="V21" s="9"/>
      <c r="W21" s="128">
        <v>0</v>
      </c>
      <c r="X21" s="50"/>
      <c r="Y21" s="128">
        <v>0</v>
      </c>
      <c r="Z21" s="50"/>
      <c r="AA21" s="128">
        <v>0</v>
      </c>
      <c r="AB21" s="9"/>
      <c r="AC21" s="128">
        <v>0</v>
      </c>
      <c r="AD21" s="50"/>
      <c r="AE21" s="128">
        <v>0</v>
      </c>
      <c r="AF21" s="50"/>
      <c r="AG21" s="128">
        <v>0</v>
      </c>
      <c r="AH21" s="9"/>
      <c r="AI21" s="128">
        <v>0</v>
      </c>
      <c r="AJ21" s="50"/>
      <c r="AK21" s="128">
        <v>0</v>
      </c>
      <c r="AL21" s="50"/>
      <c r="AM21" s="128">
        <v>0</v>
      </c>
      <c r="AN21" s="9"/>
      <c r="AO21" s="128">
        <v>0</v>
      </c>
      <c r="AP21" s="50"/>
      <c r="AQ21" s="128">
        <v>0</v>
      </c>
      <c r="AR21" s="9"/>
      <c r="AS21" s="128">
        <v>0</v>
      </c>
      <c r="AT21" s="9"/>
      <c r="AU21" s="9"/>
    </row>
    <row r="22" spans="1:47" ht="3.75" customHeight="1" x14ac:dyDescent="0.25">
      <c r="A22" s="9"/>
      <c r="B22" s="17"/>
      <c r="C22" s="16"/>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row>
    <row r="23" spans="1:47" ht="15" customHeight="1" x14ac:dyDescent="0.25">
      <c r="A23" s="9"/>
      <c r="B23" s="389" t="s">
        <v>192</v>
      </c>
      <c r="C23" s="389"/>
      <c r="D23" s="389"/>
      <c r="E23" s="259"/>
      <c r="F23" s="50"/>
      <c r="G23" s="127">
        <v>0</v>
      </c>
      <c r="H23" s="50"/>
      <c r="I23" s="127">
        <v>0</v>
      </c>
      <c r="J23" s="9"/>
      <c r="K23" s="127">
        <v>0</v>
      </c>
      <c r="L23" s="50"/>
      <c r="M23" s="127">
        <v>0</v>
      </c>
      <c r="N23" s="50"/>
      <c r="O23" s="127">
        <v>0</v>
      </c>
      <c r="P23" s="9"/>
      <c r="Q23" s="127">
        <v>0</v>
      </c>
      <c r="R23" s="50"/>
      <c r="S23" s="127">
        <v>0</v>
      </c>
      <c r="T23" s="50"/>
      <c r="U23" s="127">
        <v>0</v>
      </c>
      <c r="V23" s="9"/>
      <c r="W23" s="127">
        <v>0</v>
      </c>
      <c r="X23" s="50"/>
      <c r="Y23" s="127">
        <v>0</v>
      </c>
      <c r="Z23" s="50"/>
      <c r="AA23" s="127">
        <v>0</v>
      </c>
      <c r="AB23" s="9"/>
      <c r="AC23" s="127">
        <v>0</v>
      </c>
      <c r="AD23" s="50"/>
      <c r="AE23" s="127">
        <v>0</v>
      </c>
      <c r="AF23" s="50"/>
      <c r="AG23" s="127">
        <v>0</v>
      </c>
      <c r="AH23" s="9"/>
      <c r="AI23" s="127">
        <v>0</v>
      </c>
      <c r="AJ23" s="50"/>
      <c r="AK23" s="127">
        <v>0</v>
      </c>
      <c r="AL23" s="50"/>
      <c r="AM23" s="127">
        <v>0</v>
      </c>
      <c r="AN23" s="9"/>
      <c r="AO23" s="127">
        <v>0</v>
      </c>
      <c r="AP23" s="50"/>
      <c r="AQ23" s="127">
        <v>0</v>
      </c>
      <c r="AR23" s="9"/>
      <c r="AS23" s="127">
        <v>0</v>
      </c>
      <c r="AT23" s="9"/>
      <c r="AU23" s="9"/>
    </row>
    <row r="24" spans="1:47" ht="3.75" customHeight="1" x14ac:dyDescent="0.25">
      <c r="A24" s="9"/>
      <c r="B24" s="17"/>
      <c r="C24" s="16"/>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row>
    <row r="25" spans="1:47" ht="15" customHeight="1" x14ac:dyDescent="0.25">
      <c r="A25" s="9"/>
      <c r="B25" s="397" t="s">
        <v>193</v>
      </c>
      <c r="C25" s="397"/>
      <c r="D25" s="397"/>
      <c r="E25" s="260"/>
      <c r="F25" s="50"/>
      <c r="G25" s="128">
        <v>0</v>
      </c>
      <c r="H25" s="50"/>
      <c r="I25" s="128">
        <v>0</v>
      </c>
      <c r="J25" s="9"/>
      <c r="K25" s="128">
        <v>0</v>
      </c>
      <c r="L25" s="50"/>
      <c r="M25" s="128">
        <v>0</v>
      </c>
      <c r="N25" s="50"/>
      <c r="O25" s="128">
        <v>0</v>
      </c>
      <c r="P25" s="9"/>
      <c r="Q25" s="128">
        <v>0</v>
      </c>
      <c r="R25" s="50"/>
      <c r="S25" s="128">
        <v>0</v>
      </c>
      <c r="T25" s="50"/>
      <c r="U25" s="128">
        <v>0</v>
      </c>
      <c r="V25" s="9"/>
      <c r="W25" s="128">
        <v>0</v>
      </c>
      <c r="X25" s="50"/>
      <c r="Y25" s="128">
        <v>0</v>
      </c>
      <c r="Z25" s="50"/>
      <c r="AA25" s="128">
        <v>0</v>
      </c>
      <c r="AB25" s="9"/>
      <c r="AC25" s="128">
        <v>0</v>
      </c>
      <c r="AD25" s="50"/>
      <c r="AE25" s="128">
        <v>0</v>
      </c>
      <c r="AF25" s="50"/>
      <c r="AG25" s="128">
        <v>0</v>
      </c>
      <c r="AH25" s="9"/>
      <c r="AI25" s="128">
        <v>0</v>
      </c>
      <c r="AJ25" s="50"/>
      <c r="AK25" s="128">
        <v>0</v>
      </c>
      <c r="AL25" s="50"/>
      <c r="AM25" s="128">
        <v>0</v>
      </c>
      <c r="AN25" s="9"/>
      <c r="AO25" s="128">
        <v>0</v>
      </c>
      <c r="AP25" s="50"/>
      <c r="AQ25" s="128">
        <v>0</v>
      </c>
      <c r="AR25" s="9"/>
      <c r="AS25" s="128">
        <v>0</v>
      </c>
      <c r="AT25" s="9"/>
      <c r="AU25" s="9"/>
    </row>
    <row r="26" spans="1:47" ht="3.75" customHeight="1" x14ac:dyDescent="0.25">
      <c r="A26" s="9"/>
      <c r="B26" s="390"/>
      <c r="C26" s="390"/>
      <c r="D26" s="390"/>
      <c r="E26" s="390"/>
      <c r="F26" s="390"/>
      <c r="G26" s="390"/>
      <c r="H26" s="390"/>
      <c r="I26" s="390"/>
      <c r="J26" s="390"/>
      <c r="K26" s="390"/>
      <c r="L26" s="390"/>
      <c r="M26" s="390"/>
      <c r="N26" s="390"/>
      <c r="O26" s="390"/>
      <c r="P26" s="390"/>
      <c r="Q26" s="390"/>
      <c r="R26" s="390"/>
      <c r="S26" s="390"/>
      <c r="T26" s="390"/>
      <c r="U26" s="390"/>
      <c r="V26" s="390"/>
      <c r="W26" s="390"/>
      <c r="X26" s="390"/>
      <c r="Y26" s="9"/>
      <c r="Z26" s="9"/>
      <c r="AA26" s="9"/>
      <c r="AB26" s="9"/>
      <c r="AC26" s="9"/>
      <c r="AD26" s="9"/>
      <c r="AE26" s="9"/>
      <c r="AF26" s="9"/>
      <c r="AG26" s="9"/>
      <c r="AH26" s="9"/>
      <c r="AI26" s="9"/>
      <c r="AJ26" s="9"/>
      <c r="AK26" s="9"/>
      <c r="AL26" s="9"/>
      <c r="AM26" s="9"/>
      <c r="AN26" s="9"/>
      <c r="AO26" s="9"/>
      <c r="AP26" s="9"/>
      <c r="AQ26" s="9"/>
      <c r="AR26" s="9"/>
      <c r="AS26" s="9"/>
      <c r="AT26" s="9"/>
      <c r="AU26" s="9"/>
    </row>
    <row r="27" spans="1:47" ht="15" customHeight="1" x14ac:dyDescent="0.25">
      <c r="A27" s="9"/>
      <c r="B27" s="389" t="s">
        <v>194</v>
      </c>
      <c r="C27" s="389"/>
      <c r="D27" s="389"/>
      <c r="E27" s="259"/>
      <c r="F27" s="50"/>
      <c r="G27" s="127">
        <v>0</v>
      </c>
      <c r="H27" s="50"/>
      <c r="I27" s="127">
        <v>0</v>
      </c>
      <c r="J27" s="9"/>
      <c r="K27" s="127">
        <v>0</v>
      </c>
      <c r="L27" s="50"/>
      <c r="M27" s="127">
        <v>0</v>
      </c>
      <c r="N27" s="50"/>
      <c r="O27" s="127">
        <v>0</v>
      </c>
      <c r="P27" s="9"/>
      <c r="Q27" s="127">
        <v>0</v>
      </c>
      <c r="R27" s="50"/>
      <c r="S27" s="127">
        <v>0</v>
      </c>
      <c r="T27" s="50"/>
      <c r="U27" s="127">
        <v>0</v>
      </c>
      <c r="V27" s="9"/>
      <c r="W27" s="127">
        <v>0</v>
      </c>
      <c r="X27" s="50"/>
      <c r="Y27" s="127">
        <v>0</v>
      </c>
      <c r="Z27" s="50"/>
      <c r="AA27" s="127">
        <v>0</v>
      </c>
      <c r="AB27" s="9"/>
      <c r="AC27" s="127">
        <v>0</v>
      </c>
      <c r="AD27" s="50"/>
      <c r="AE27" s="127">
        <v>0</v>
      </c>
      <c r="AF27" s="50"/>
      <c r="AG27" s="127">
        <v>0</v>
      </c>
      <c r="AH27" s="9"/>
      <c r="AI27" s="127">
        <v>0</v>
      </c>
      <c r="AJ27" s="50"/>
      <c r="AK27" s="127">
        <v>0</v>
      </c>
      <c r="AL27" s="50"/>
      <c r="AM27" s="127">
        <v>0</v>
      </c>
      <c r="AN27" s="9"/>
      <c r="AO27" s="127">
        <v>0</v>
      </c>
      <c r="AP27" s="50"/>
      <c r="AQ27" s="127">
        <v>0</v>
      </c>
      <c r="AR27" s="9"/>
      <c r="AS27" s="127">
        <v>0</v>
      </c>
      <c r="AT27" s="9"/>
      <c r="AU27" s="9"/>
    </row>
    <row r="28" spans="1:47" ht="3.75" customHeight="1" x14ac:dyDescent="0.25">
      <c r="A28" s="9"/>
      <c r="B28" s="390"/>
      <c r="C28" s="390"/>
      <c r="D28" s="390"/>
      <c r="E28" s="390"/>
      <c r="F28" s="390"/>
      <c r="G28" s="390"/>
      <c r="H28" s="390"/>
      <c r="I28" s="390"/>
      <c r="J28" s="390"/>
      <c r="K28" s="390"/>
      <c r="L28" s="390"/>
      <c r="M28" s="390"/>
      <c r="N28" s="390"/>
      <c r="O28" s="390"/>
      <c r="P28" s="390"/>
      <c r="Q28" s="390"/>
      <c r="R28" s="390"/>
      <c r="S28" s="390"/>
      <c r="T28" s="390"/>
      <c r="U28" s="390"/>
      <c r="V28" s="390"/>
      <c r="W28" s="390"/>
      <c r="X28" s="390"/>
      <c r="Y28" s="9"/>
      <c r="Z28" s="9"/>
      <c r="AA28" s="9"/>
      <c r="AB28" s="9"/>
      <c r="AC28" s="9"/>
      <c r="AD28" s="9"/>
      <c r="AE28" s="9"/>
      <c r="AF28" s="9"/>
      <c r="AG28" s="9"/>
      <c r="AH28" s="9"/>
      <c r="AI28" s="9"/>
      <c r="AJ28" s="9"/>
      <c r="AK28" s="9"/>
      <c r="AL28" s="9"/>
      <c r="AM28" s="9"/>
      <c r="AN28" s="9"/>
      <c r="AO28" s="9"/>
      <c r="AP28" s="9"/>
      <c r="AQ28" s="9"/>
      <c r="AR28" s="9"/>
      <c r="AS28" s="9"/>
      <c r="AT28" s="9"/>
      <c r="AU28" s="9"/>
    </row>
    <row r="29" spans="1:47" ht="15" customHeight="1" x14ac:dyDescent="0.25">
      <c r="A29" s="9"/>
      <c r="B29" s="397" t="s">
        <v>195</v>
      </c>
      <c r="C29" s="397"/>
      <c r="D29" s="397"/>
      <c r="E29" s="260"/>
      <c r="F29" s="50"/>
      <c r="G29" s="128">
        <v>0</v>
      </c>
      <c r="H29" s="50"/>
      <c r="I29" s="128">
        <v>0</v>
      </c>
      <c r="J29" s="9"/>
      <c r="K29" s="128">
        <v>0</v>
      </c>
      <c r="L29" s="50"/>
      <c r="M29" s="128">
        <v>0</v>
      </c>
      <c r="N29" s="50"/>
      <c r="O29" s="128">
        <v>0</v>
      </c>
      <c r="P29" s="9"/>
      <c r="Q29" s="128">
        <v>0</v>
      </c>
      <c r="R29" s="50"/>
      <c r="S29" s="128">
        <v>0</v>
      </c>
      <c r="T29" s="50"/>
      <c r="U29" s="128">
        <v>0</v>
      </c>
      <c r="V29" s="9"/>
      <c r="W29" s="128">
        <v>0</v>
      </c>
      <c r="X29" s="50"/>
      <c r="Y29" s="128">
        <v>0</v>
      </c>
      <c r="Z29" s="50"/>
      <c r="AA29" s="128">
        <v>0</v>
      </c>
      <c r="AB29" s="9"/>
      <c r="AC29" s="128">
        <v>0</v>
      </c>
      <c r="AD29" s="50"/>
      <c r="AE29" s="128">
        <v>0</v>
      </c>
      <c r="AF29" s="50"/>
      <c r="AG29" s="128">
        <v>0</v>
      </c>
      <c r="AH29" s="9"/>
      <c r="AI29" s="128">
        <v>0</v>
      </c>
      <c r="AJ29" s="50"/>
      <c r="AK29" s="128">
        <v>0</v>
      </c>
      <c r="AL29" s="50"/>
      <c r="AM29" s="128">
        <v>0</v>
      </c>
      <c r="AN29" s="9"/>
      <c r="AO29" s="128">
        <v>0</v>
      </c>
      <c r="AP29" s="50"/>
      <c r="AQ29" s="128">
        <v>0</v>
      </c>
      <c r="AR29" s="9"/>
      <c r="AS29" s="128">
        <v>0</v>
      </c>
      <c r="AT29" s="9"/>
      <c r="AU29" s="9"/>
    </row>
    <row r="30" spans="1:47" ht="3.75" customHeight="1" x14ac:dyDescent="0.25">
      <c r="A30" s="9"/>
      <c r="B30" s="390"/>
      <c r="C30" s="390"/>
      <c r="D30" s="390"/>
      <c r="E30" s="390"/>
      <c r="F30" s="390"/>
      <c r="G30" s="390"/>
      <c r="H30" s="390"/>
      <c r="I30" s="390"/>
      <c r="J30" s="390"/>
      <c r="K30" s="390"/>
      <c r="L30" s="390"/>
      <c r="M30" s="390"/>
      <c r="N30" s="390"/>
      <c r="O30" s="390"/>
      <c r="P30" s="390"/>
      <c r="Q30" s="390"/>
      <c r="R30" s="390"/>
      <c r="S30" s="390"/>
      <c r="T30" s="390"/>
      <c r="U30" s="390"/>
      <c r="V30" s="390"/>
      <c r="W30" s="390"/>
      <c r="X30" s="390"/>
      <c r="Y30" s="9"/>
      <c r="Z30" s="9"/>
      <c r="AA30" s="9"/>
      <c r="AB30" s="9"/>
      <c r="AC30" s="9"/>
      <c r="AD30" s="9"/>
      <c r="AE30" s="9"/>
      <c r="AF30" s="9"/>
      <c r="AG30" s="9"/>
      <c r="AH30" s="9"/>
      <c r="AI30" s="9"/>
      <c r="AJ30" s="9"/>
      <c r="AK30" s="9"/>
      <c r="AL30" s="9"/>
      <c r="AM30" s="9"/>
      <c r="AN30" s="9"/>
      <c r="AO30" s="9"/>
      <c r="AP30" s="9"/>
      <c r="AQ30" s="9"/>
      <c r="AR30" s="9"/>
      <c r="AS30" s="9"/>
      <c r="AT30" s="9"/>
      <c r="AU30" s="9"/>
    </row>
    <row r="31" spans="1:47" ht="15" customHeight="1" x14ac:dyDescent="0.25">
      <c r="A31" s="9"/>
      <c r="B31" s="389" t="s">
        <v>196</v>
      </c>
      <c r="C31" s="389"/>
      <c r="D31" s="389"/>
      <c r="E31" s="259"/>
      <c r="F31" s="50"/>
      <c r="G31" s="127">
        <v>0</v>
      </c>
      <c r="H31" s="50"/>
      <c r="I31" s="127">
        <v>0</v>
      </c>
      <c r="J31" s="9"/>
      <c r="K31" s="127">
        <v>0</v>
      </c>
      <c r="L31" s="50"/>
      <c r="M31" s="127">
        <v>0</v>
      </c>
      <c r="N31" s="50"/>
      <c r="O31" s="127">
        <v>0</v>
      </c>
      <c r="P31" s="9"/>
      <c r="Q31" s="127">
        <v>0</v>
      </c>
      <c r="R31" s="50"/>
      <c r="S31" s="127">
        <v>0</v>
      </c>
      <c r="T31" s="50"/>
      <c r="U31" s="127">
        <v>0</v>
      </c>
      <c r="V31" s="9"/>
      <c r="W31" s="127">
        <v>0</v>
      </c>
      <c r="X31" s="50"/>
      <c r="Y31" s="127">
        <v>0</v>
      </c>
      <c r="Z31" s="50"/>
      <c r="AA31" s="127">
        <v>0</v>
      </c>
      <c r="AB31" s="9"/>
      <c r="AC31" s="127">
        <v>0</v>
      </c>
      <c r="AD31" s="50"/>
      <c r="AE31" s="127">
        <v>0</v>
      </c>
      <c r="AF31" s="50"/>
      <c r="AG31" s="127">
        <v>0</v>
      </c>
      <c r="AH31" s="9"/>
      <c r="AI31" s="127">
        <v>0</v>
      </c>
      <c r="AJ31" s="50"/>
      <c r="AK31" s="127">
        <v>0</v>
      </c>
      <c r="AL31" s="50"/>
      <c r="AM31" s="127">
        <v>0</v>
      </c>
      <c r="AN31" s="9"/>
      <c r="AO31" s="127">
        <v>0</v>
      </c>
      <c r="AP31" s="50"/>
      <c r="AQ31" s="127">
        <v>0</v>
      </c>
      <c r="AR31" s="9"/>
      <c r="AS31" s="127">
        <v>0</v>
      </c>
      <c r="AT31" s="9"/>
      <c r="AU31" s="9"/>
    </row>
    <row r="32" spans="1:47" ht="3.75" customHeight="1" x14ac:dyDescent="0.25">
      <c r="A32" s="9"/>
      <c r="B32" s="390"/>
      <c r="C32" s="390"/>
      <c r="D32" s="390"/>
      <c r="E32" s="390"/>
      <c r="F32" s="390"/>
      <c r="G32" s="390"/>
      <c r="H32" s="390"/>
      <c r="I32" s="390"/>
      <c r="J32" s="390"/>
      <c r="K32" s="390"/>
      <c r="L32" s="390"/>
      <c r="M32" s="390"/>
      <c r="N32" s="390"/>
      <c r="O32" s="390"/>
      <c r="P32" s="390"/>
      <c r="Q32" s="390"/>
      <c r="R32" s="390"/>
      <c r="S32" s="390"/>
      <c r="T32" s="390"/>
      <c r="U32" s="390"/>
      <c r="V32" s="390"/>
      <c r="W32" s="390"/>
      <c r="X32" s="390"/>
      <c r="Y32" s="9"/>
      <c r="Z32" s="9"/>
      <c r="AA32" s="9"/>
      <c r="AB32" s="9"/>
      <c r="AC32" s="9"/>
      <c r="AD32" s="9"/>
      <c r="AE32" s="9"/>
      <c r="AF32" s="9"/>
      <c r="AG32" s="9"/>
      <c r="AH32" s="9"/>
      <c r="AI32" s="9"/>
      <c r="AJ32" s="9"/>
      <c r="AK32" s="9"/>
      <c r="AL32" s="9"/>
      <c r="AM32" s="9"/>
      <c r="AN32" s="9"/>
      <c r="AO32" s="9"/>
      <c r="AP32" s="9"/>
      <c r="AQ32" s="9"/>
      <c r="AR32" s="9"/>
      <c r="AS32" s="9"/>
      <c r="AT32" s="9"/>
      <c r="AU32" s="9"/>
    </row>
    <row r="33" spans="1:47" ht="15" customHeight="1" x14ac:dyDescent="0.25">
      <c r="A33" s="9"/>
      <c r="B33" s="397" t="s">
        <v>526</v>
      </c>
      <c r="C33" s="397"/>
      <c r="D33" s="397"/>
      <c r="E33" s="80"/>
      <c r="F33" s="50"/>
      <c r="G33" s="128">
        <v>0</v>
      </c>
      <c r="H33" s="50"/>
      <c r="I33" s="128">
        <v>0</v>
      </c>
      <c r="J33" s="9"/>
      <c r="K33" s="128">
        <v>0</v>
      </c>
      <c r="L33" s="50"/>
      <c r="M33" s="128">
        <v>0</v>
      </c>
      <c r="N33" s="50"/>
      <c r="O33" s="128">
        <v>0</v>
      </c>
      <c r="P33" s="9"/>
      <c r="Q33" s="128">
        <v>0</v>
      </c>
      <c r="R33" s="50"/>
      <c r="S33" s="128">
        <v>0</v>
      </c>
      <c r="T33" s="50"/>
      <c r="U33" s="128">
        <v>0</v>
      </c>
      <c r="V33" s="9"/>
      <c r="W33" s="128">
        <v>0</v>
      </c>
      <c r="X33" s="50"/>
      <c r="Y33" s="128">
        <v>0</v>
      </c>
      <c r="Z33" s="50"/>
      <c r="AA33" s="128">
        <v>0</v>
      </c>
      <c r="AB33" s="9"/>
      <c r="AC33" s="128">
        <v>0</v>
      </c>
      <c r="AD33" s="50"/>
      <c r="AE33" s="128">
        <v>0</v>
      </c>
      <c r="AF33" s="50"/>
      <c r="AG33" s="128">
        <v>0</v>
      </c>
      <c r="AH33" s="9"/>
      <c r="AI33" s="128">
        <v>0</v>
      </c>
      <c r="AJ33" s="50"/>
      <c r="AK33" s="128">
        <v>0</v>
      </c>
      <c r="AL33" s="50"/>
      <c r="AM33" s="128">
        <v>0</v>
      </c>
      <c r="AN33" s="9"/>
      <c r="AO33" s="128">
        <v>0</v>
      </c>
      <c r="AP33" s="50"/>
      <c r="AQ33" s="128">
        <v>0</v>
      </c>
      <c r="AR33" s="9"/>
      <c r="AS33" s="128">
        <v>0</v>
      </c>
      <c r="AT33" s="9"/>
      <c r="AU33" s="9"/>
    </row>
    <row r="34" spans="1:47" ht="3.75" customHeight="1" x14ac:dyDescent="0.25">
      <c r="A34" s="9"/>
      <c r="B34" s="390"/>
      <c r="C34" s="390"/>
      <c r="D34" s="390"/>
      <c r="E34" s="390"/>
      <c r="F34" s="390"/>
      <c r="G34" s="390"/>
      <c r="H34" s="390"/>
      <c r="I34" s="390"/>
      <c r="J34" s="390"/>
      <c r="K34" s="390"/>
      <c r="L34" s="390"/>
      <c r="M34" s="390"/>
      <c r="N34" s="390"/>
      <c r="O34" s="390"/>
      <c r="P34" s="390"/>
      <c r="Q34" s="390"/>
      <c r="R34" s="390"/>
      <c r="S34" s="390"/>
      <c r="T34" s="390"/>
      <c r="U34" s="390"/>
      <c r="V34" s="390"/>
      <c r="W34" s="390"/>
      <c r="X34" s="390"/>
      <c r="Y34" s="9"/>
      <c r="Z34" s="9"/>
      <c r="AA34" s="9"/>
      <c r="AB34" s="9"/>
      <c r="AC34" s="9"/>
      <c r="AD34" s="9"/>
      <c r="AE34" s="9"/>
      <c r="AF34" s="9"/>
      <c r="AG34" s="9"/>
      <c r="AH34" s="9"/>
      <c r="AI34" s="9"/>
      <c r="AJ34" s="9"/>
      <c r="AK34" s="9"/>
      <c r="AL34" s="9"/>
      <c r="AM34" s="9"/>
      <c r="AN34" s="9"/>
      <c r="AO34" s="9"/>
      <c r="AP34" s="9"/>
      <c r="AQ34" s="9"/>
      <c r="AR34" s="9"/>
      <c r="AS34" s="9"/>
      <c r="AT34" s="9"/>
      <c r="AU34" s="9"/>
    </row>
    <row r="35" spans="1:47" ht="15" customHeight="1" x14ac:dyDescent="0.25">
      <c r="A35" s="9"/>
      <c r="B35" s="389" t="s">
        <v>527</v>
      </c>
      <c r="C35" s="389"/>
      <c r="D35" s="389"/>
      <c r="E35" s="79"/>
      <c r="F35" s="50"/>
      <c r="G35" s="127">
        <v>0</v>
      </c>
      <c r="H35" s="50"/>
      <c r="I35" s="127">
        <v>0</v>
      </c>
      <c r="J35" s="9"/>
      <c r="K35" s="127">
        <v>0</v>
      </c>
      <c r="L35" s="50"/>
      <c r="M35" s="127">
        <v>0</v>
      </c>
      <c r="N35" s="50"/>
      <c r="O35" s="127">
        <v>0</v>
      </c>
      <c r="P35" s="9"/>
      <c r="Q35" s="127">
        <v>0</v>
      </c>
      <c r="R35" s="50"/>
      <c r="S35" s="127">
        <v>0</v>
      </c>
      <c r="T35" s="50"/>
      <c r="U35" s="127">
        <v>0</v>
      </c>
      <c r="V35" s="9"/>
      <c r="W35" s="127">
        <v>0</v>
      </c>
      <c r="X35" s="50"/>
      <c r="Y35" s="127">
        <v>0</v>
      </c>
      <c r="Z35" s="50"/>
      <c r="AA35" s="127">
        <v>0</v>
      </c>
      <c r="AB35" s="9"/>
      <c r="AC35" s="127">
        <v>0</v>
      </c>
      <c r="AD35" s="50"/>
      <c r="AE35" s="127">
        <v>0</v>
      </c>
      <c r="AF35" s="50"/>
      <c r="AG35" s="127">
        <v>0</v>
      </c>
      <c r="AH35" s="9"/>
      <c r="AI35" s="127">
        <v>0</v>
      </c>
      <c r="AJ35" s="50"/>
      <c r="AK35" s="127">
        <v>0</v>
      </c>
      <c r="AL35" s="50"/>
      <c r="AM35" s="127">
        <v>0</v>
      </c>
      <c r="AN35" s="9"/>
      <c r="AO35" s="127">
        <v>0</v>
      </c>
      <c r="AP35" s="50"/>
      <c r="AQ35" s="127">
        <v>0</v>
      </c>
      <c r="AR35" s="9"/>
      <c r="AS35" s="127">
        <v>0</v>
      </c>
      <c r="AT35" s="9"/>
      <c r="AU35" s="9"/>
    </row>
    <row r="36" spans="1:47" ht="3.75" customHeight="1" x14ac:dyDescent="0.25">
      <c r="A36" s="9"/>
      <c r="B36" s="390"/>
      <c r="C36" s="390"/>
      <c r="D36" s="390"/>
      <c r="E36" s="390"/>
      <c r="F36" s="390"/>
      <c r="G36" s="390"/>
      <c r="H36" s="390"/>
      <c r="I36" s="390"/>
      <c r="J36" s="390"/>
      <c r="K36" s="390"/>
      <c r="L36" s="390"/>
      <c r="M36" s="390"/>
      <c r="N36" s="390"/>
      <c r="O36" s="390"/>
      <c r="P36" s="390"/>
      <c r="Q36" s="390"/>
      <c r="R36" s="390"/>
      <c r="S36" s="390"/>
      <c r="T36" s="390"/>
      <c r="U36" s="390"/>
      <c r="V36" s="390"/>
      <c r="W36" s="390"/>
      <c r="X36" s="390"/>
      <c r="Y36" s="9"/>
      <c r="Z36" s="9"/>
      <c r="AA36" s="9"/>
      <c r="AB36" s="9"/>
      <c r="AC36" s="9"/>
      <c r="AD36" s="9"/>
      <c r="AE36" s="9"/>
      <c r="AF36" s="9"/>
      <c r="AG36" s="9"/>
      <c r="AH36" s="9"/>
      <c r="AI36" s="9"/>
      <c r="AJ36" s="9"/>
      <c r="AK36" s="9"/>
      <c r="AL36" s="9"/>
      <c r="AM36" s="9"/>
      <c r="AN36" s="9"/>
      <c r="AO36" s="9"/>
      <c r="AP36" s="9"/>
      <c r="AQ36" s="9"/>
      <c r="AR36" s="9"/>
      <c r="AS36" s="9"/>
      <c r="AT36" s="9"/>
      <c r="AU36" s="9"/>
    </row>
    <row r="37" spans="1:47" ht="15" customHeight="1" x14ac:dyDescent="0.25">
      <c r="A37" s="9"/>
      <c r="B37" s="397" t="s">
        <v>528</v>
      </c>
      <c r="C37" s="397"/>
      <c r="D37" s="397"/>
      <c r="E37" s="80"/>
      <c r="F37" s="50"/>
      <c r="G37" s="128">
        <v>0</v>
      </c>
      <c r="H37" s="50"/>
      <c r="I37" s="128">
        <v>0</v>
      </c>
      <c r="J37" s="9"/>
      <c r="K37" s="128">
        <v>0</v>
      </c>
      <c r="L37" s="50"/>
      <c r="M37" s="128">
        <v>0</v>
      </c>
      <c r="N37" s="50"/>
      <c r="O37" s="128">
        <v>0</v>
      </c>
      <c r="P37" s="9"/>
      <c r="Q37" s="128">
        <v>0</v>
      </c>
      <c r="R37" s="50"/>
      <c r="S37" s="128">
        <v>0</v>
      </c>
      <c r="T37" s="50"/>
      <c r="U37" s="128">
        <v>0</v>
      </c>
      <c r="V37" s="9"/>
      <c r="W37" s="128">
        <v>0</v>
      </c>
      <c r="X37" s="50"/>
      <c r="Y37" s="128">
        <v>0</v>
      </c>
      <c r="Z37" s="50"/>
      <c r="AA37" s="128">
        <v>0</v>
      </c>
      <c r="AB37" s="9"/>
      <c r="AC37" s="128">
        <v>0</v>
      </c>
      <c r="AD37" s="50"/>
      <c r="AE37" s="128">
        <v>0</v>
      </c>
      <c r="AF37" s="50"/>
      <c r="AG37" s="128">
        <v>0</v>
      </c>
      <c r="AH37" s="9"/>
      <c r="AI37" s="128">
        <v>0</v>
      </c>
      <c r="AJ37" s="50"/>
      <c r="AK37" s="128">
        <v>0</v>
      </c>
      <c r="AL37" s="50"/>
      <c r="AM37" s="128">
        <v>0</v>
      </c>
      <c r="AN37" s="9"/>
      <c r="AO37" s="128">
        <v>0</v>
      </c>
      <c r="AP37" s="50"/>
      <c r="AQ37" s="128">
        <v>0</v>
      </c>
      <c r="AR37" s="9"/>
      <c r="AS37" s="128">
        <v>0</v>
      </c>
      <c r="AT37" s="9"/>
      <c r="AU37" s="9"/>
    </row>
    <row r="38" spans="1:47" s="9" customFormat="1" ht="3.75" customHeight="1" x14ac:dyDescent="0.25">
      <c r="B38" s="17"/>
      <c r="C38" s="16"/>
    </row>
    <row r="39" spans="1:47" x14ac:dyDescent="0.25">
      <c r="A39" s="9"/>
      <c r="B39" s="395" t="s">
        <v>163</v>
      </c>
      <c r="C39" s="395"/>
      <c r="D39" s="395"/>
      <c r="E39" s="98"/>
      <c r="F39" s="50"/>
      <c r="G39" s="268">
        <f>SUM(G15:G38)</f>
        <v>0</v>
      </c>
      <c r="H39" s="50"/>
      <c r="I39" s="99">
        <f>SUM(I15:I38)</f>
        <v>0</v>
      </c>
      <c r="J39" s="9"/>
      <c r="K39" s="99">
        <f>SUM(K15:K38)</f>
        <v>0</v>
      </c>
      <c r="L39" s="50"/>
      <c r="M39" s="99">
        <f>SUM(M15:M38)</f>
        <v>0</v>
      </c>
      <c r="N39" s="50"/>
      <c r="O39" s="99">
        <f>SUM(O15:O38)</f>
        <v>0</v>
      </c>
      <c r="P39" s="9"/>
      <c r="Q39" s="99">
        <f>SUM(Q15:Q38)</f>
        <v>0</v>
      </c>
      <c r="R39" s="50"/>
      <c r="S39" s="99">
        <f>SUM(S15:S38)</f>
        <v>0</v>
      </c>
      <c r="T39" s="50"/>
      <c r="U39" s="99">
        <f>SUM(U15:U38)</f>
        <v>0</v>
      </c>
      <c r="V39" s="9"/>
      <c r="W39" s="99">
        <f>SUM(W15:W38)</f>
        <v>0</v>
      </c>
      <c r="X39" s="50"/>
      <c r="Y39" s="99">
        <f>SUM(Y15:Y38)</f>
        <v>0</v>
      </c>
      <c r="Z39" s="50"/>
      <c r="AA39" s="99">
        <f>SUM(AA15:AA38)</f>
        <v>0</v>
      </c>
      <c r="AB39" s="9"/>
      <c r="AC39" s="99">
        <f>SUM(AC15:AC38)</f>
        <v>0</v>
      </c>
      <c r="AD39" s="50"/>
      <c r="AE39" s="99">
        <f>SUM(AE15:AE38)</f>
        <v>0</v>
      </c>
      <c r="AF39" s="50"/>
      <c r="AG39" s="99">
        <f>SUM(AG15:AG38)</f>
        <v>0</v>
      </c>
      <c r="AH39" s="9"/>
      <c r="AI39" s="99">
        <f>SUM(AI15:AI38)</f>
        <v>0</v>
      </c>
      <c r="AJ39" s="50"/>
      <c r="AK39" s="99">
        <f>SUM(AK15:AK38)</f>
        <v>0</v>
      </c>
      <c r="AL39" s="50"/>
      <c r="AM39" s="99">
        <f>SUM(AM15:AM38)</f>
        <v>0</v>
      </c>
      <c r="AN39" s="9"/>
      <c r="AO39" s="99">
        <f>SUM(AO15:AO38)</f>
        <v>0</v>
      </c>
      <c r="AP39" s="50"/>
      <c r="AQ39" s="99">
        <f>SUM(AQ15:AQ38)</f>
        <v>0</v>
      </c>
      <c r="AR39" s="9"/>
      <c r="AS39" s="268">
        <f>SUM(AS15:AS38)</f>
        <v>0</v>
      </c>
      <c r="AT39" s="9"/>
      <c r="AU39" s="9"/>
    </row>
    <row r="40" spans="1:47" s="9" customFormat="1" ht="5.25" customHeight="1" x14ac:dyDescent="0.25">
      <c r="B40" s="17"/>
      <c r="D40" s="50"/>
      <c r="E40" s="50"/>
      <c r="F40" s="50"/>
      <c r="G40" s="50"/>
      <c r="H40" s="50"/>
      <c r="I40" s="50"/>
      <c r="K40" s="258"/>
      <c r="L40" s="258"/>
      <c r="M40" s="258"/>
      <c r="N40" s="258"/>
      <c r="O40" s="258"/>
      <c r="Q40" s="258"/>
      <c r="R40" s="258"/>
      <c r="S40" s="258"/>
      <c r="T40" s="258"/>
      <c r="U40" s="258"/>
      <c r="W40" s="258"/>
      <c r="X40" s="50"/>
      <c r="Y40" s="50"/>
      <c r="Z40" s="50"/>
      <c r="AA40" s="50"/>
      <c r="AC40" s="76"/>
      <c r="AD40" s="76"/>
      <c r="AE40" s="76"/>
      <c r="AF40" s="76"/>
      <c r="AG40" s="76"/>
      <c r="AI40" s="76"/>
      <c r="AJ40" s="76"/>
      <c r="AK40" s="76"/>
      <c r="AL40" s="258"/>
      <c r="AM40" s="258"/>
      <c r="AO40" s="258"/>
      <c r="AP40" s="76"/>
      <c r="AQ40" s="76"/>
      <c r="AS40" s="76"/>
    </row>
    <row r="41" spans="1:47" x14ac:dyDescent="0.25">
      <c r="A41" s="9"/>
      <c r="B41" s="78" t="s">
        <v>149</v>
      </c>
      <c r="C41" s="369">
        <f>SUM(G39,I39,K39,M39,O39,Q39,S39,U39,W39,Y39,AA39,AC39,AE39,AG39,AI39,AK39,AM39,AO39,AQ39,AS39)</f>
        <v>0</v>
      </c>
      <c r="D41" s="370"/>
      <c r="E41" s="370"/>
      <c r="F41" s="370"/>
      <c r="G41" s="370"/>
      <c r="H41" s="370"/>
      <c r="I41" s="370"/>
      <c r="J41" s="370"/>
      <c r="K41" s="370"/>
      <c r="L41" s="370"/>
      <c r="M41" s="370"/>
      <c r="N41" s="370"/>
      <c r="O41" s="370"/>
      <c r="P41" s="370"/>
      <c r="Q41" s="370"/>
      <c r="R41" s="370"/>
      <c r="S41" s="370"/>
      <c r="T41" s="370"/>
      <c r="U41" s="370"/>
      <c r="V41" s="370"/>
      <c r="W41" s="370"/>
      <c r="X41" s="370"/>
      <c r="Y41" s="370"/>
      <c r="Z41" s="370"/>
      <c r="AA41" s="370"/>
      <c r="AB41" s="370"/>
      <c r="AC41" s="370"/>
      <c r="AD41" s="370"/>
      <c r="AE41" s="370"/>
      <c r="AF41" s="370"/>
      <c r="AG41" s="370"/>
      <c r="AH41" s="370"/>
      <c r="AI41" s="370"/>
      <c r="AJ41" s="370"/>
      <c r="AK41" s="370"/>
      <c r="AL41" s="370"/>
      <c r="AM41" s="370"/>
      <c r="AN41" s="370"/>
      <c r="AO41" s="370"/>
      <c r="AP41" s="370"/>
      <c r="AQ41" s="370"/>
      <c r="AR41" s="370"/>
      <c r="AS41" s="370"/>
      <c r="AT41" s="371"/>
      <c r="AU41" s="9"/>
    </row>
    <row r="42" spans="1:47" x14ac:dyDescent="0.25">
      <c r="A42" s="9"/>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row>
    <row r="43" spans="1:47" x14ac:dyDescent="0.25">
      <c r="A43" s="9"/>
      <c r="B43" s="368"/>
      <c r="C43" s="368"/>
      <c r="D43" s="368"/>
      <c r="E43" s="368"/>
      <c r="F43" s="368"/>
      <c r="G43" s="368"/>
      <c r="H43" s="368"/>
      <c r="I43" s="368"/>
      <c r="J43" s="368"/>
      <c r="K43" s="368"/>
      <c r="L43" s="368"/>
      <c r="M43" s="368"/>
      <c r="N43" s="368"/>
      <c r="O43" s="368"/>
      <c r="P43" s="368"/>
      <c r="Q43" s="368"/>
      <c r="R43" s="368"/>
      <c r="S43" s="368"/>
      <c r="T43" s="368"/>
      <c r="U43" s="368"/>
      <c r="V43" s="368"/>
      <c r="W43" s="368"/>
      <c r="X43" s="368"/>
      <c r="Y43" s="368"/>
      <c r="Z43" s="368"/>
      <c r="AA43" s="368"/>
      <c r="AB43" s="368"/>
      <c r="AC43" s="368"/>
      <c r="AD43" s="368"/>
      <c r="AE43" s="368"/>
      <c r="AF43" s="368"/>
      <c r="AG43" s="368"/>
      <c r="AH43" s="368"/>
      <c r="AI43" s="368"/>
      <c r="AJ43" s="368"/>
      <c r="AK43" s="368"/>
      <c r="AL43" s="368"/>
      <c r="AM43" s="368"/>
      <c r="AN43" s="368"/>
      <c r="AO43" s="368"/>
      <c r="AP43" s="368"/>
      <c r="AQ43" s="368"/>
      <c r="AR43" s="368"/>
      <c r="AS43" s="368"/>
      <c r="AT43" s="9"/>
      <c r="AU43" s="9"/>
    </row>
    <row r="44" spans="1:47" ht="26.25" x14ac:dyDescent="0.25">
      <c r="A44" s="360" t="s">
        <v>672</v>
      </c>
      <c r="B44" s="360"/>
      <c r="C44" s="360"/>
      <c r="D44" s="360"/>
      <c r="E44" s="360"/>
      <c r="F44" s="360"/>
      <c r="G44" s="360"/>
      <c r="H44" s="360"/>
      <c r="I44" s="360"/>
      <c r="J44" s="360"/>
      <c r="K44" s="360"/>
      <c r="L44" s="360"/>
      <c r="M44" s="360"/>
      <c r="N44" s="360"/>
      <c r="O44" s="360"/>
      <c r="P44" s="360"/>
      <c r="Q44" s="360"/>
      <c r="R44" s="360"/>
      <c r="S44" s="360"/>
      <c r="T44" s="360"/>
      <c r="U44" s="360"/>
      <c r="V44" s="360"/>
      <c r="W44" s="360"/>
      <c r="X44" s="9"/>
      <c r="Y44" s="9"/>
      <c r="Z44" s="9"/>
      <c r="AA44" s="9"/>
      <c r="AB44" s="9"/>
      <c r="AC44" s="9"/>
      <c r="AD44" s="9"/>
      <c r="AE44" s="9"/>
      <c r="AF44" s="9"/>
      <c r="AG44" s="9"/>
      <c r="AH44" s="9"/>
      <c r="AI44" s="9"/>
      <c r="AJ44" s="9"/>
      <c r="AK44" s="9"/>
      <c r="AL44" s="9"/>
      <c r="AM44" s="9"/>
      <c r="AN44" s="9"/>
      <c r="AO44" s="9"/>
      <c r="AP44" s="9"/>
      <c r="AQ44" s="9"/>
      <c r="AR44" s="9"/>
      <c r="AS44" s="9"/>
      <c r="AT44" s="9"/>
      <c r="AU44" s="9"/>
    </row>
    <row r="45" spans="1:47" ht="7.5" customHeight="1" x14ac:dyDescent="0.25">
      <c r="A45" s="9"/>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row>
    <row r="46" spans="1:47" x14ac:dyDescent="0.25">
      <c r="A46" s="9"/>
      <c r="B46" s="9"/>
      <c r="C46" s="9"/>
      <c r="D46" s="9"/>
      <c r="E46" s="9"/>
      <c r="F46" s="9"/>
      <c r="G46" s="400" t="s">
        <v>214</v>
      </c>
      <c r="H46" s="9"/>
      <c r="I46" s="262" t="s">
        <v>493</v>
      </c>
      <c r="J46" s="9"/>
      <c r="K46" s="398" t="s">
        <v>215</v>
      </c>
      <c r="L46" s="9"/>
      <c r="M46" s="264" t="s">
        <v>493</v>
      </c>
      <c r="N46" s="9"/>
      <c r="O46" s="400" t="s">
        <v>216</v>
      </c>
      <c r="P46" s="9"/>
      <c r="Q46" s="262" t="s">
        <v>493</v>
      </c>
      <c r="R46" s="9"/>
      <c r="S46" s="398" t="s">
        <v>217</v>
      </c>
      <c r="T46" s="9"/>
      <c r="U46" s="264" t="s">
        <v>493</v>
      </c>
      <c r="V46" s="9"/>
      <c r="W46" s="400" t="s">
        <v>218</v>
      </c>
      <c r="X46" s="9"/>
      <c r="Y46" s="262" t="s">
        <v>493</v>
      </c>
      <c r="Z46" s="9"/>
      <c r="AA46" s="398" t="s">
        <v>219</v>
      </c>
      <c r="AB46" s="9"/>
      <c r="AC46" s="264" t="s">
        <v>493</v>
      </c>
      <c r="AD46" s="9"/>
      <c r="AE46" s="400" t="s">
        <v>220</v>
      </c>
      <c r="AF46" s="9"/>
      <c r="AG46" s="262" t="s">
        <v>493</v>
      </c>
      <c r="AH46" s="9"/>
      <c r="AI46" s="398" t="s">
        <v>221</v>
      </c>
      <c r="AJ46" s="9"/>
      <c r="AK46" s="264" t="s">
        <v>493</v>
      </c>
      <c r="AL46" s="9"/>
      <c r="AM46" s="400" t="s">
        <v>222</v>
      </c>
      <c r="AN46" s="9"/>
      <c r="AO46" s="262" t="s">
        <v>493</v>
      </c>
      <c r="AP46" s="9"/>
      <c r="AQ46" s="398" t="s">
        <v>494</v>
      </c>
      <c r="AR46" s="9"/>
      <c r="AS46" s="264" t="s">
        <v>493</v>
      </c>
      <c r="AT46" s="9"/>
      <c r="AU46" s="9"/>
    </row>
    <row r="47" spans="1:47" x14ac:dyDescent="0.25">
      <c r="A47" s="9"/>
      <c r="B47" s="9"/>
      <c r="C47" s="16"/>
      <c r="D47" s="9"/>
      <c r="E47" s="9"/>
      <c r="F47" s="9"/>
      <c r="G47" s="401"/>
      <c r="H47" s="9"/>
      <c r="I47" s="263" t="s">
        <v>214</v>
      </c>
      <c r="J47" s="9"/>
      <c r="K47" s="399"/>
      <c r="L47" s="9"/>
      <c r="M47" s="265" t="s">
        <v>215</v>
      </c>
      <c r="N47" s="9"/>
      <c r="O47" s="401"/>
      <c r="P47" s="9"/>
      <c r="Q47" s="263" t="s">
        <v>216</v>
      </c>
      <c r="R47" s="9"/>
      <c r="S47" s="399"/>
      <c r="T47" s="9"/>
      <c r="U47" s="265" t="s">
        <v>217</v>
      </c>
      <c r="V47" s="9"/>
      <c r="W47" s="401"/>
      <c r="X47" s="9"/>
      <c r="Y47" s="263" t="s">
        <v>218</v>
      </c>
      <c r="Z47" s="9"/>
      <c r="AA47" s="399"/>
      <c r="AB47" s="9"/>
      <c r="AC47" s="265" t="s">
        <v>219</v>
      </c>
      <c r="AD47" s="9"/>
      <c r="AE47" s="401"/>
      <c r="AF47" s="9"/>
      <c r="AG47" s="263" t="s">
        <v>220</v>
      </c>
      <c r="AH47" s="9"/>
      <c r="AI47" s="399"/>
      <c r="AJ47" s="9"/>
      <c r="AK47" s="265" t="s">
        <v>221</v>
      </c>
      <c r="AL47" s="9"/>
      <c r="AM47" s="401"/>
      <c r="AN47" s="9"/>
      <c r="AO47" s="263" t="s">
        <v>222</v>
      </c>
      <c r="AP47" s="9"/>
      <c r="AQ47" s="399"/>
      <c r="AR47" s="9"/>
      <c r="AS47" s="265" t="s">
        <v>494</v>
      </c>
      <c r="AT47" s="9"/>
      <c r="AU47" s="9"/>
    </row>
    <row r="48" spans="1:47" ht="4.5" customHeight="1" x14ac:dyDescent="0.25">
      <c r="A48" s="9"/>
      <c r="B48" s="9"/>
      <c r="C48" s="16"/>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row>
    <row r="49" spans="1:47" x14ac:dyDescent="0.25">
      <c r="A49" s="9"/>
      <c r="B49" s="389" t="s">
        <v>652</v>
      </c>
      <c r="C49" s="389"/>
      <c r="D49" s="389"/>
      <c r="E49" s="343"/>
      <c r="F49" s="50"/>
      <c r="G49" s="127">
        <v>0</v>
      </c>
      <c r="H49" s="50"/>
      <c r="I49" s="127">
        <v>0</v>
      </c>
      <c r="J49" s="9"/>
      <c r="K49" s="127">
        <v>0</v>
      </c>
      <c r="L49" s="50"/>
      <c r="M49" s="127">
        <v>0</v>
      </c>
      <c r="N49" s="50"/>
      <c r="O49" s="127">
        <v>0</v>
      </c>
      <c r="P49" s="9"/>
      <c r="Q49" s="127">
        <v>0</v>
      </c>
      <c r="R49" s="50"/>
      <c r="S49" s="127">
        <v>0</v>
      </c>
      <c r="T49" s="50"/>
      <c r="U49" s="127">
        <v>0</v>
      </c>
      <c r="V49" s="9"/>
      <c r="W49" s="127">
        <v>0</v>
      </c>
      <c r="X49" s="50"/>
      <c r="Y49" s="127">
        <v>0</v>
      </c>
      <c r="Z49" s="50"/>
      <c r="AA49" s="127">
        <v>0</v>
      </c>
      <c r="AB49" s="9"/>
      <c r="AC49" s="127">
        <v>0</v>
      </c>
      <c r="AD49" s="50"/>
      <c r="AE49" s="127">
        <v>0</v>
      </c>
      <c r="AF49" s="50"/>
      <c r="AG49" s="127">
        <v>0</v>
      </c>
      <c r="AH49" s="9"/>
      <c r="AI49" s="127">
        <v>0</v>
      </c>
      <c r="AJ49" s="50"/>
      <c r="AK49" s="127">
        <v>0</v>
      </c>
      <c r="AL49" s="50"/>
      <c r="AM49" s="127">
        <v>0</v>
      </c>
      <c r="AN49" s="9"/>
      <c r="AO49" s="127">
        <v>0</v>
      </c>
      <c r="AP49" s="50"/>
      <c r="AQ49" s="127">
        <v>0</v>
      </c>
      <c r="AR49" s="9"/>
      <c r="AS49" s="127">
        <v>0</v>
      </c>
      <c r="AT49" s="9"/>
      <c r="AU49" s="9"/>
    </row>
    <row r="50" spans="1:47" ht="4.5" customHeight="1" x14ac:dyDescent="0.25">
      <c r="A50" s="9"/>
      <c r="B50" s="9"/>
      <c r="C50" s="16"/>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row>
    <row r="51" spans="1:47" x14ac:dyDescent="0.25">
      <c r="A51" s="9"/>
      <c r="B51" s="397" t="s">
        <v>660</v>
      </c>
      <c r="C51" s="397"/>
      <c r="D51" s="397"/>
      <c r="E51" s="344"/>
      <c r="F51" s="50"/>
      <c r="G51" s="128">
        <v>0</v>
      </c>
      <c r="H51" s="50"/>
      <c r="I51" s="128">
        <v>0</v>
      </c>
      <c r="J51" s="9"/>
      <c r="K51" s="128">
        <v>0</v>
      </c>
      <c r="L51" s="50"/>
      <c r="M51" s="128">
        <v>0</v>
      </c>
      <c r="N51" s="50"/>
      <c r="O51" s="128">
        <v>0</v>
      </c>
      <c r="P51" s="9"/>
      <c r="Q51" s="128">
        <v>0</v>
      </c>
      <c r="R51" s="50"/>
      <c r="S51" s="128">
        <v>0</v>
      </c>
      <c r="T51" s="50"/>
      <c r="U51" s="128">
        <v>0</v>
      </c>
      <c r="V51" s="9"/>
      <c r="W51" s="128">
        <v>0</v>
      </c>
      <c r="X51" s="50"/>
      <c r="Y51" s="128">
        <v>0</v>
      </c>
      <c r="Z51" s="50"/>
      <c r="AA51" s="128">
        <v>0</v>
      </c>
      <c r="AB51" s="9"/>
      <c r="AC51" s="128">
        <v>0</v>
      </c>
      <c r="AD51" s="50"/>
      <c r="AE51" s="128">
        <v>0</v>
      </c>
      <c r="AF51" s="50"/>
      <c r="AG51" s="128">
        <v>0</v>
      </c>
      <c r="AH51" s="9"/>
      <c r="AI51" s="128">
        <v>0</v>
      </c>
      <c r="AJ51" s="50"/>
      <c r="AK51" s="128">
        <v>0</v>
      </c>
      <c r="AL51" s="50"/>
      <c r="AM51" s="128">
        <v>0</v>
      </c>
      <c r="AN51" s="9"/>
      <c r="AO51" s="128">
        <v>0</v>
      </c>
      <c r="AP51" s="50"/>
      <c r="AQ51" s="128">
        <v>0</v>
      </c>
      <c r="AR51" s="9"/>
      <c r="AS51" s="128">
        <v>0</v>
      </c>
      <c r="AT51" s="9"/>
      <c r="AU51" s="9"/>
    </row>
    <row r="52" spans="1:47" ht="4.5" customHeight="1" x14ac:dyDescent="0.25">
      <c r="A52" s="9"/>
      <c r="B52" s="17" t="s">
        <v>185</v>
      </c>
      <c r="C52" s="16"/>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row>
    <row r="53" spans="1:47" x14ac:dyDescent="0.25">
      <c r="A53" s="9"/>
      <c r="B53" s="389" t="s">
        <v>649</v>
      </c>
      <c r="C53" s="389"/>
      <c r="D53" s="389"/>
      <c r="E53" s="343"/>
      <c r="F53" s="50"/>
      <c r="G53" s="127">
        <v>0</v>
      </c>
      <c r="H53" s="50"/>
      <c r="I53" s="127">
        <v>0</v>
      </c>
      <c r="J53" s="9"/>
      <c r="K53" s="127">
        <v>0</v>
      </c>
      <c r="L53" s="50"/>
      <c r="M53" s="127">
        <v>0</v>
      </c>
      <c r="N53" s="50"/>
      <c r="O53" s="127">
        <v>0</v>
      </c>
      <c r="P53" s="9"/>
      <c r="Q53" s="127">
        <v>0</v>
      </c>
      <c r="R53" s="50"/>
      <c r="S53" s="127">
        <v>0</v>
      </c>
      <c r="T53" s="50"/>
      <c r="U53" s="127">
        <v>0</v>
      </c>
      <c r="V53" s="9"/>
      <c r="W53" s="127">
        <v>0</v>
      </c>
      <c r="X53" s="50"/>
      <c r="Y53" s="127">
        <v>0</v>
      </c>
      <c r="Z53" s="50"/>
      <c r="AA53" s="127">
        <v>0</v>
      </c>
      <c r="AB53" s="9"/>
      <c r="AC53" s="127">
        <v>0</v>
      </c>
      <c r="AD53" s="50"/>
      <c r="AE53" s="127">
        <v>0</v>
      </c>
      <c r="AF53" s="50"/>
      <c r="AG53" s="127">
        <v>0</v>
      </c>
      <c r="AH53" s="9"/>
      <c r="AI53" s="127">
        <v>0</v>
      </c>
      <c r="AJ53" s="50"/>
      <c r="AK53" s="127">
        <v>0</v>
      </c>
      <c r="AL53" s="50"/>
      <c r="AM53" s="127">
        <v>0</v>
      </c>
      <c r="AN53" s="9"/>
      <c r="AO53" s="127">
        <v>0</v>
      </c>
      <c r="AP53" s="50"/>
      <c r="AQ53" s="127">
        <v>0</v>
      </c>
      <c r="AR53" s="9"/>
      <c r="AS53" s="127">
        <v>0</v>
      </c>
      <c r="AT53" s="9"/>
      <c r="AU53" s="9"/>
    </row>
    <row r="54" spans="1:47" ht="4.5" customHeight="1" x14ac:dyDescent="0.25">
      <c r="A54" s="9"/>
      <c r="B54" s="17" t="s">
        <v>185</v>
      </c>
      <c r="C54" s="16"/>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row>
    <row r="55" spans="1:47" x14ac:dyDescent="0.25">
      <c r="A55" s="9"/>
      <c r="B55" s="397" t="s">
        <v>650</v>
      </c>
      <c r="C55" s="397"/>
      <c r="D55" s="397"/>
      <c r="E55" s="344"/>
      <c r="F55" s="50"/>
      <c r="G55" s="128">
        <v>0</v>
      </c>
      <c r="H55" s="50"/>
      <c r="I55" s="128">
        <v>0</v>
      </c>
      <c r="J55" s="9"/>
      <c r="K55" s="128">
        <v>0</v>
      </c>
      <c r="L55" s="50"/>
      <c r="M55" s="128">
        <v>0</v>
      </c>
      <c r="N55" s="50"/>
      <c r="O55" s="128">
        <v>0</v>
      </c>
      <c r="P55" s="9"/>
      <c r="Q55" s="128">
        <v>0</v>
      </c>
      <c r="R55" s="50"/>
      <c r="S55" s="128">
        <v>0</v>
      </c>
      <c r="T55" s="50"/>
      <c r="U55" s="128">
        <v>0</v>
      </c>
      <c r="V55" s="9"/>
      <c r="W55" s="128">
        <v>0</v>
      </c>
      <c r="X55" s="50"/>
      <c r="Y55" s="128">
        <v>0</v>
      </c>
      <c r="Z55" s="50"/>
      <c r="AA55" s="128">
        <v>0</v>
      </c>
      <c r="AB55" s="9"/>
      <c r="AC55" s="128">
        <v>0</v>
      </c>
      <c r="AD55" s="50"/>
      <c r="AE55" s="128">
        <v>0</v>
      </c>
      <c r="AF55" s="50"/>
      <c r="AG55" s="128">
        <v>0</v>
      </c>
      <c r="AH55" s="9"/>
      <c r="AI55" s="128">
        <v>0</v>
      </c>
      <c r="AJ55" s="50"/>
      <c r="AK55" s="128">
        <v>0</v>
      </c>
      <c r="AL55" s="50"/>
      <c r="AM55" s="128">
        <v>0</v>
      </c>
      <c r="AN55" s="9"/>
      <c r="AO55" s="128">
        <v>0</v>
      </c>
      <c r="AP55" s="50"/>
      <c r="AQ55" s="128">
        <v>0</v>
      </c>
      <c r="AR55" s="9"/>
      <c r="AS55" s="128">
        <v>0</v>
      </c>
      <c r="AT55" s="9"/>
      <c r="AU55" s="9"/>
    </row>
    <row r="56" spans="1:47" ht="4.5" customHeight="1" x14ac:dyDescent="0.25">
      <c r="A56" s="9"/>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row>
    <row r="57" spans="1:47" x14ac:dyDescent="0.25">
      <c r="A57" s="9"/>
      <c r="B57" s="389" t="s">
        <v>378</v>
      </c>
      <c r="C57" s="389"/>
      <c r="D57" s="389"/>
      <c r="E57" s="343"/>
      <c r="F57" s="50"/>
      <c r="G57" s="127">
        <v>0</v>
      </c>
      <c r="H57" s="50"/>
      <c r="I57" s="127">
        <v>0</v>
      </c>
      <c r="J57" s="9"/>
      <c r="K57" s="127">
        <v>0</v>
      </c>
      <c r="L57" s="50"/>
      <c r="M57" s="127">
        <v>0</v>
      </c>
      <c r="N57" s="50"/>
      <c r="O57" s="127">
        <v>0</v>
      </c>
      <c r="P57" s="9"/>
      <c r="Q57" s="127">
        <v>0</v>
      </c>
      <c r="R57" s="50"/>
      <c r="S57" s="127">
        <v>0</v>
      </c>
      <c r="T57" s="50"/>
      <c r="U57" s="127">
        <v>0</v>
      </c>
      <c r="V57" s="9"/>
      <c r="W57" s="127">
        <v>0</v>
      </c>
      <c r="X57" s="50"/>
      <c r="Y57" s="127">
        <v>0</v>
      </c>
      <c r="Z57" s="50"/>
      <c r="AA57" s="127">
        <v>0</v>
      </c>
      <c r="AB57" s="9"/>
      <c r="AC57" s="127">
        <v>0</v>
      </c>
      <c r="AD57" s="50"/>
      <c r="AE57" s="127">
        <v>0</v>
      </c>
      <c r="AF57" s="50"/>
      <c r="AG57" s="127">
        <v>0</v>
      </c>
      <c r="AH57" s="9"/>
      <c r="AI57" s="127">
        <v>0</v>
      </c>
      <c r="AJ57" s="50"/>
      <c r="AK57" s="127">
        <v>0</v>
      </c>
      <c r="AL57" s="50"/>
      <c r="AM57" s="127">
        <v>0</v>
      </c>
      <c r="AN57" s="9"/>
      <c r="AO57" s="127">
        <v>0</v>
      </c>
      <c r="AP57" s="50"/>
      <c r="AQ57" s="127">
        <v>0</v>
      </c>
      <c r="AR57" s="9"/>
      <c r="AS57" s="127">
        <v>0</v>
      </c>
      <c r="AT57" s="9"/>
      <c r="AU57" s="9"/>
    </row>
    <row r="58" spans="1:47" ht="4.5" customHeight="1" x14ac:dyDescent="0.25">
      <c r="A58" s="9"/>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row>
    <row r="59" spans="1:47" x14ac:dyDescent="0.25">
      <c r="A59" s="9"/>
      <c r="B59" s="395" t="s">
        <v>163</v>
      </c>
      <c r="C59" s="395"/>
      <c r="D59" s="395"/>
      <c r="E59" s="345"/>
      <c r="F59" s="50"/>
      <c r="G59" s="268">
        <f>SUM(G49,G51,G53,G55,G57)</f>
        <v>0</v>
      </c>
      <c r="H59" s="50"/>
      <c r="I59" s="268">
        <f t="shared" ref="I59" si="0">SUM(I49,I51,I53,I55,I57)</f>
        <v>0</v>
      </c>
      <c r="J59" s="50"/>
      <c r="K59" s="268">
        <f t="shared" ref="K59" si="1">SUM(K49,K51,K53,K55,K57)</f>
        <v>0</v>
      </c>
      <c r="L59" s="50"/>
      <c r="M59" s="268">
        <f t="shared" ref="M59" si="2">SUM(M49,M51,M53,M55,M57)</f>
        <v>0</v>
      </c>
      <c r="N59" s="50"/>
      <c r="O59" s="268">
        <f t="shared" ref="O59" si="3">SUM(O49,O51,O53,O55,O57)</f>
        <v>0</v>
      </c>
      <c r="P59" s="50"/>
      <c r="Q59" s="268">
        <f t="shared" ref="Q59" si="4">SUM(Q49,Q51,Q53,Q55,Q57)</f>
        <v>0</v>
      </c>
      <c r="R59" s="50"/>
      <c r="S59" s="268">
        <f t="shared" ref="S59" si="5">SUM(S49,S51,S53,S55,S57)</f>
        <v>0</v>
      </c>
      <c r="T59" s="50"/>
      <c r="U59" s="268">
        <f t="shared" ref="U59" si="6">SUM(U49,U51,U53,U55,U57)</f>
        <v>0</v>
      </c>
      <c r="V59" s="50"/>
      <c r="W59" s="268">
        <f t="shared" ref="W59" si="7">SUM(W49,W51,W53,W55,W57)</f>
        <v>0</v>
      </c>
      <c r="X59" s="50"/>
      <c r="Y59" s="268">
        <f t="shared" ref="Y59" si="8">SUM(Y49,Y51,Y53,Y55,Y57)</f>
        <v>0</v>
      </c>
      <c r="Z59" s="50"/>
      <c r="AA59" s="268">
        <f t="shared" ref="AA59" si="9">SUM(AA49,AA51,AA53,AA55,AA57)</f>
        <v>0</v>
      </c>
      <c r="AB59" s="50"/>
      <c r="AC59" s="268">
        <f t="shared" ref="AC59" si="10">SUM(AC49,AC51,AC53,AC55,AC57)</f>
        <v>0</v>
      </c>
      <c r="AD59" s="50"/>
      <c r="AE59" s="268">
        <f t="shared" ref="AE59" si="11">SUM(AE49,AE51,AE53,AE55,AE57)</f>
        <v>0</v>
      </c>
      <c r="AF59" s="50"/>
      <c r="AG59" s="268">
        <f t="shared" ref="AG59" si="12">SUM(AG49,AG51,AG53,AG55,AG57)</f>
        <v>0</v>
      </c>
      <c r="AH59" s="50"/>
      <c r="AI59" s="268">
        <f t="shared" ref="AI59" si="13">SUM(AI49,AI51,AI53,AI55,AI57)</f>
        <v>0</v>
      </c>
      <c r="AJ59" s="50"/>
      <c r="AK59" s="268">
        <f t="shared" ref="AK59" si="14">SUM(AK49,AK51,AK53,AK55,AK57)</f>
        <v>0</v>
      </c>
      <c r="AL59" s="50"/>
      <c r="AM59" s="268">
        <f t="shared" ref="AM59" si="15">SUM(AM49,AM51,AM53,AM55,AM57)</f>
        <v>0</v>
      </c>
      <c r="AN59" s="50"/>
      <c r="AO59" s="268">
        <f t="shared" ref="AO59" si="16">SUM(AO49,AO51,AO53,AO55,AO57)</f>
        <v>0</v>
      </c>
      <c r="AP59" s="50"/>
      <c r="AQ59" s="268">
        <f t="shared" ref="AQ59" si="17">SUM(AQ49,AQ51,AQ53,AQ55,AQ57)</f>
        <v>0</v>
      </c>
      <c r="AR59" s="50"/>
      <c r="AS59" s="268">
        <f>SUM(AS49,AS51,AS53,AS55,AS57)</f>
        <v>0</v>
      </c>
      <c r="AT59" s="9"/>
      <c r="AU59" s="9"/>
    </row>
    <row r="60" spans="1:47" ht="4.5" customHeight="1" x14ac:dyDescent="0.25">
      <c r="A60" s="9"/>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row>
    <row r="61" spans="1:47" x14ac:dyDescent="0.25">
      <c r="A61" s="9"/>
      <c r="B61" s="78" t="s">
        <v>149</v>
      </c>
      <c r="C61" s="396">
        <f>SUM(G59,I59,K59,M59,O59,Q59,S59,U59,W59,Y59,AA59,AC59,AE59,AG59,AI59,AK59,AM59,AO59,AQ59,AS59)</f>
        <v>0</v>
      </c>
      <c r="D61" s="370"/>
      <c r="E61" s="370"/>
      <c r="F61" s="370"/>
      <c r="G61" s="370"/>
      <c r="H61" s="370"/>
      <c r="I61" s="370"/>
      <c r="J61" s="370"/>
      <c r="K61" s="370"/>
      <c r="L61" s="370"/>
      <c r="M61" s="370"/>
      <c r="N61" s="370"/>
      <c r="O61" s="370"/>
      <c r="P61" s="370"/>
      <c r="Q61" s="370"/>
      <c r="R61" s="370"/>
      <c r="S61" s="370"/>
      <c r="T61" s="370"/>
      <c r="U61" s="370"/>
      <c r="V61" s="370"/>
      <c r="W61" s="370"/>
      <c r="X61" s="370"/>
      <c r="Y61" s="370"/>
      <c r="Z61" s="370"/>
      <c r="AA61" s="370"/>
      <c r="AB61" s="370"/>
      <c r="AC61" s="370"/>
      <c r="AD61" s="370"/>
      <c r="AE61" s="370"/>
      <c r="AF61" s="370"/>
      <c r="AG61" s="370"/>
      <c r="AH61" s="370"/>
      <c r="AI61" s="370"/>
      <c r="AJ61" s="370"/>
      <c r="AK61" s="370"/>
      <c r="AL61" s="370"/>
      <c r="AM61" s="370"/>
      <c r="AN61" s="370"/>
      <c r="AO61" s="370"/>
      <c r="AP61" s="370"/>
      <c r="AQ61" s="370"/>
      <c r="AR61" s="370"/>
      <c r="AS61" s="370"/>
      <c r="AT61" s="371"/>
      <c r="AU61" s="9"/>
    </row>
    <row r="62" spans="1:47" s="9" customFormat="1" x14ac:dyDescent="0.25"/>
    <row r="63" spans="1:47" s="9" customFormat="1" x14ac:dyDescent="0.25"/>
    <row r="64" spans="1:47" s="9" customFormat="1" hidden="1" x14ac:dyDescent="0.25"/>
    <row r="65" s="9" customFormat="1" hidden="1" x14ac:dyDescent="0.25"/>
    <row r="66" s="9" customFormat="1" hidden="1" x14ac:dyDescent="0.25"/>
    <row r="67" s="9" customFormat="1" hidden="1" x14ac:dyDescent="0.25"/>
    <row r="68" s="9" customFormat="1" hidden="1" x14ac:dyDescent="0.25"/>
    <row r="69" s="9" customFormat="1" hidden="1" x14ac:dyDescent="0.25"/>
    <row r="70" s="9" customFormat="1" hidden="1" x14ac:dyDescent="0.25"/>
    <row r="71" s="9" customFormat="1" hidden="1" x14ac:dyDescent="0.25"/>
    <row r="72" s="9" customFormat="1" hidden="1" x14ac:dyDescent="0.25"/>
    <row r="73" s="9" customFormat="1" hidden="1" x14ac:dyDescent="0.25"/>
    <row r="74" s="9" customFormat="1" hidden="1" x14ac:dyDescent="0.25"/>
    <row r="75" s="9" customFormat="1" ht="15" hidden="1" customHeight="1" x14ac:dyDescent="0.25"/>
    <row r="76" s="9" customFormat="1" ht="15" hidden="1" customHeight="1" x14ac:dyDescent="0.25"/>
    <row r="77" s="9" customFormat="1" ht="15" hidden="1" customHeight="1" x14ac:dyDescent="0.25"/>
    <row r="78" s="9" customFormat="1" ht="15" hidden="1" customHeight="1" x14ac:dyDescent="0.25"/>
    <row r="79" s="9" customFormat="1" ht="15" hidden="1" customHeight="1" x14ac:dyDescent="0.25"/>
    <row r="80" s="9" customFormat="1" ht="15" hidden="1" customHeight="1" x14ac:dyDescent="0.25"/>
    <row r="81" s="9" customFormat="1" ht="15" hidden="1" customHeight="1" x14ac:dyDescent="0.25"/>
    <row r="82" ht="15" hidden="1" customHeight="1" x14ac:dyDescent="0.25"/>
    <row r="83" ht="15" hidden="1" customHeight="1" x14ac:dyDescent="0.25"/>
    <row r="84" ht="15" hidden="1" customHeight="1" x14ac:dyDescent="0.25"/>
    <row r="85" ht="15" hidden="1" customHeight="1" x14ac:dyDescent="0.25"/>
    <row r="86" ht="15" hidden="1" customHeight="1" x14ac:dyDescent="0.25"/>
    <row r="87" ht="15" hidden="1" customHeight="1" x14ac:dyDescent="0.25"/>
    <row r="88" ht="15" hidden="1" customHeight="1" x14ac:dyDescent="0.25"/>
    <row r="89" ht="15" hidden="1" customHeight="1" x14ac:dyDescent="0.25"/>
    <row r="90" ht="15" hidden="1" customHeight="1" x14ac:dyDescent="0.25"/>
    <row r="91" ht="15" hidden="1" customHeight="1" x14ac:dyDescent="0.25"/>
    <row r="92" ht="15" hidden="1" customHeight="1" x14ac:dyDescent="0.25"/>
    <row r="93" ht="15" hidden="1" customHeight="1" x14ac:dyDescent="0.25"/>
    <row r="94" ht="15" hidden="1" customHeight="1" x14ac:dyDescent="0.25"/>
    <row r="95" ht="15" hidden="1" customHeight="1" x14ac:dyDescent="0.25"/>
    <row r="96" ht="15" hidden="1" customHeight="1" x14ac:dyDescent="0.25"/>
    <row r="97" ht="15" hidden="1" customHeight="1" x14ac:dyDescent="0.25"/>
    <row r="98" ht="15" hidden="1" customHeight="1" x14ac:dyDescent="0.25"/>
    <row r="99" ht="15" hidden="1" customHeight="1" x14ac:dyDescent="0.25"/>
    <row r="100" ht="15" hidden="1" customHeight="1" x14ac:dyDescent="0.25"/>
    <row r="101" ht="15" hidden="1" customHeight="1" x14ac:dyDescent="0.25"/>
    <row r="102" ht="15" hidden="1" customHeight="1" x14ac:dyDescent="0.25"/>
    <row r="103" ht="15" hidden="1" customHeight="1" x14ac:dyDescent="0.25"/>
    <row r="104" ht="15" hidden="1" customHeight="1" x14ac:dyDescent="0.25"/>
    <row r="105" ht="15" hidden="1" customHeight="1" x14ac:dyDescent="0.25"/>
    <row r="106" ht="15" hidden="1" customHeight="1" x14ac:dyDescent="0.25"/>
    <row r="107" ht="15" hidden="1" customHeight="1" x14ac:dyDescent="0.25"/>
    <row r="108" ht="15" hidden="1" customHeight="1" x14ac:dyDescent="0.25"/>
    <row r="109" ht="15" hidden="1" customHeight="1" x14ac:dyDescent="0.25"/>
    <row r="110" ht="15" hidden="1" customHeight="1" x14ac:dyDescent="0.25"/>
    <row r="111" ht="15" hidden="1" customHeight="1" x14ac:dyDescent="0.25"/>
    <row r="112" ht="15" hidden="1" customHeight="1" x14ac:dyDescent="0.25"/>
    <row r="113" ht="15" hidden="1" customHeight="1" x14ac:dyDescent="0.25"/>
    <row r="114" ht="15" hidden="1" customHeight="1" x14ac:dyDescent="0.25"/>
    <row r="115" ht="15" hidden="1" customHeight="1" x14ac:dyDescent="0.25"/>
    <row r="116" ht="15" hidden="1" customHeight="1" x14ac:dyDescent="0.25"/>
    <row r="117" ht="15" hidden="1" customHeight="1" x14ac:dyDescent="0.25"/>
    <row r="118" ht="15" hidden="1" customHeight="1" x14ac:dyDescent="0.25"/>
    <row r="119" ht="15" hidden="1" customHeight="1" x14ac:dyDescent="0.25"/>
    <row r="120" ht="15" hidden="1" customHeight="1" x14ac:dyDescent="0.25"/>
    <row r="121" ht="15" hidden="1" customHeight="1" x14ac:dyDescent="0.25"/>
    <row r="122" ht="15" hidden="1" customHeight="1" x14ac:dyDescent="0.25"/>
    <row r="123" ht="15" hidden="1" customHeight="1" x14ac:dyDescent="0.25"/>
    <row r="124" ht="15" hidden="1" customHeight="1" x14ac:dyDescent="0.25"/>
    <row r="125" ht="15" hidden="1" customHeight="1" x14ac:dyDescent="0.25"/>
    <row r="126" ht="15" hidden="1" customHeight="1" x14ac:dyDescent="0.25"/>
    <row r="127" ht="15" hidden="1" customHeight="1" x14ac:dyDescent="0.25"/>
    <row r="128" ht="15" hidden="1" customHeight="1" x14ac:dyDescent="0.25"/>
    <row r="129" ht="15" hidden="1" customHeight="1" x14ac:dyDescent="0.25"/>
    <row r="130" ht="15" hidden="1" customHeight="1" x14ac:dyDescent="0.25"/>
    <row r="131" ht="15" hidden="1" customHeight="1" x14ac:dyDescent="0.25"/>
    <row r="132" ht="15" hidden="1" customHeight="1" x14ac:dyDescent="0.25"/>
    <row r="133" ht="15" hidden="1" customHeight="1" x14ac:dyDescent="0.25"/>
    <row r="134" ht="15" hidden="1" customHeight="1" x14ac:dyDescent="0.25"/>
    <row r="135" ht="15" hidden="1" customHeight="1" x14ac:dyDescent="0.25"/>
    <row r="136" ht="15" hidden="1" customHeight="1" x14ac:dyDescent="0.25"/>
    <row r="137" ht="15" hidden="1" customHeight="1" x14ac:dyDescent="0.25"/>
    <row r="138" ht="15" hidden="1" customHeight="1" x14ac:dyDescent="0.25"/>
    <row r="139" ht="15" hidden="1" customHeight="1" x14ac:dyDescent="0.25"/>
    <row r="140" ht="15" hidden="1" customHeight="1" x14ac:dyDescent="0.25"/>
    <row r="141" ht="15" hidden="1" customHeight="1" x14ac:dyDescent="0.25"/>
    <row r="142" ht="15" hidden="1" customHeight="1" x14ac:dyDescent="0.25"/>
    <row r="143" ht="15" hidden="1" customHeight="1" x14ac:dyDescent="0.25"/>
    <row r="144" ht="15" hidden="1" customHeight="1" x14ac:dyDescent="0.25"/>
    <row r="145" ht="15" hidden="1" customHeight="1" x14ac:dyDescent="0.25"/>
    <row r="146" ht="15" hidden="1" customHeight="1" x14ac:dyDescent="0.25"/>
    <row r="147" ht="15" hidden="1" customHeight="1" x14ac:dyDescent="0.25"/>
    <row r="148" ht="15" hidden="1" customHeight="1" x14ac:dyDescent="0.25"/>
    <row r="149" ht="15" hidden="1" customHeight="1" x14ac:dyDescent="0.25"/>
    <row r="150" ht="15" hidden="1" customHeight="1" x14ac:dyDescent="0.25"/>
    <row r="151" ht="15" hidden="1" customHeight="1" x14ac:dyDescent="0.25"/>
    <row r="152" ht="15" hidden="1" customHeight="1" x14ac:dyDescent="0.25"/>
    <row r="153" ht="15" hidden="1" customHeight="1" x14ac:dyDescent="0.25"/>
    <row r="154" ht="15" hidden="1" customHeight="1" x14ac:dyDescent="0.25"/>
    <row r="155" ht="15" hidden="1" customHeight="1" x14ac:dyDescent="0.25"/>
    <row r="156" ht="15" hidden="1" customHeight="1" x14ac:dyDescent="0.25"/>
    <row r="157" ht="15" hidden="1" customHeight="1" x14ac:dyDescent="0.25"/>
    <row r="158" ht="15" hidden="1" customHeight="1" x14ac:dyDescent="0.25"/>
    <row r="159" ht="15" hidden="1" customHeight="1" x14ac:dyDescent="0.25"/>
    <row r="160" ht="15" hidden="1" customHeight="1" x14ac:dyDescent="0.25"/>
    <row r="161" ht="15" hidden="1" customHeight="1" x14ac:dyDescent="0.25"/>
    <row r="162" ht="15" hidden="1" customHeight="1" x14ac:dyDescent="0.25"/>
    <row r="163" ht="15" hidden="1" customHeight="1" x14ac:dyDescent="0.25"/>
    <row r="164" ht="15" hidden="1" customHeight="1" x14ac:dyDescent="0.25"/>
    <row r="165" ht="15" hidden="1" customHeight="1" x14ac:dyDescent="0.25"/>
    <row r="166" ht="15" hidden="1" customHeight="1" x14ac:dyDescent="0.25"/>
    <row r="167" ht="15" hidden="1" customHeight="1" x14ac:dyDescent="0.25"/>
    <row r="168" ht="15" hidden="1" customHeight="1" x14ac:dyDescent="0.25"/>
    <row r="169" ht="15" hidden="1" customHeight="1" x14ac:dyDescent="0.25"/>
    <row r="170" ht="15" hidden="1" customHeight="1" x14ac:dyDescent="0.25"/>
    <row r="171" ht="15" hidden="1" customHeight="1" x14ac:dyDescent="0.25"/>
    <row r="172" ht="15" hidden="1" customHeight="1" x14ac:dyDescent="0.25"/>
    <row r="173" ht="15" hidden="1" customHeight="1" x14ac:dyDescent="0.25"/>
    <row r="174" ht="15" hidden="1" customHeight="1" x14ac:dyDescent="0.25"/>
    <row r="175" ht="15" hidden="1" customHeight="1" x14ac:dyDescent="0.25"/>
    <row r="176" ht="15" hidden="1" customHeight="1" x14ac:dyDescent="0.25"/>
    <row r="177" ht="15" hidden="1" customHeight="1" x14ac:dyDescent="0.25"/>
    <row r="178" ht="15" hidden="1" customHeight="1" x14ac:dyDescent="0.25"/>
    <row r="179" ht="15" hidden="1" customHeight="1" x14ac:dyDescent="0.25"/>
    <row r="180" ht="15" hidden="1" customHeight="1" x14ac:dyDescent="0.25"/>
    <row r="181" s="9" customFormat="1" ht="15" customHeight="1" x14ac:dyDescent="0.25"/>
  </sheetData>
  <sheetProtection algorithmName="SHA-512" hashValue="kr+3AWpfepZNQ/ZZkGkJpSY9GmqdfdldojPyVTFKL3TyBjzgjkd3eXO/hUmhL+iGORuztf6qxJokX0GEvMPz0g==" saltValue="O5eFxiojZsvZUgZNECn3Tw==" spinCount="100000" sheet="1" selectLockedCells="1"/>
  <mergeCells count="55">
    <mergeCell ref="A3:AT3"/>
    <mergeCell ref="B15:D15"/>
    <mergeCell ref="B17:D17"/>
    <mergeCell ref="B19:D19"/>
    <mergeCell ref="B21:D21"/>
    <mergeCell ref="AQ12:AQ13"/>
    <mergeCell ref="G12:G13"/>
    <mergeCell ref="K12:K13"/>
    <mergeCell ref="O12:O13"/>
    <mergeCell ref="S12:S13"/>
    <mergeCell ref="W12:W13"/>
    <mergeCell ref="AA12:AA13"/>
    <mergeCell ref="A5:W5"/>
    <mergeCell ref="A1:AS1"/>
    <mergeCell ref="B43:AS43"/>
    <mergeCell ref="A4:AS4"/>
    <mergeCell ref="A10:AT10"/>
    <mergeCell ref="C41:AT41"/>
    <mergeCell ref="B39:D39"/>
    <mergeCell ref="B37:D37"/>
    <mergeCell ref="B23:D23"/>
    <mergeCell ref="B36:X36"/>
    <mergeCell ref="B25:D25"/>
    <mergeCell ref="B26:X26"/>
    <mergeCell ref="B27:D27"/>
    <mergeCell ref="B28:X28"/>
    <mergeCell ref="B34:X34"/>
    <mergeCell ref="B35:D35"/>
    <mergeCell ref="B30:X30"/>
    <mergeCell ref="B29:D29"/>
    <mergeCell ref="AM12:AM13"/>
    <mergeCell ref="AE12:AE13"/>
    <mergeCell ref="AI12:AI13"/>
    <mergeCell ref="B31:D31"/>
    <mergeCell ref="S46:S47"/>
    <mergeCell ref="A44:W44"/>
    <mergeCell ref="W46:W47"/>
    <mergeCell ref="B32:X32"/>
    <mergeCell ref="B33:D33"/>
    <mergeCell ref="B59:D59"/>
    <mergeCell ref="C61:AT61"/>
    <mergeCell ref="N7:Y7"/>
    <mergeCell ref="B49:D49"/>
    <mergeCell ref="B51:D51"/>
    <mergeCell ref="B53:D53"/>
    <mergeCell ref="B55:D55"/>
    <mergeCell ref="B57:D57"/>
    <mergeCell ref="AA46:AA47"/>
    <mergeCell ref="AE46:AE47"/>
    <mergeCell ref="AI46:AI47"/>
    <mergeCell ref="AM46:AM47"/>
    <mergeCell ref="AQ46:AQ47"/>
    <mergeCell ref="G46:G47"/>
    <mergeCell ref="K46:K47"/>
    <mergeCell ref="O46:O47"/>
  </mergeCells>
  <dataValidations count="1">
    <dataValidation type="whole" allowBlank="1" showInputMessage="1" showErrorMessage="1" error="Veuillez saisir un nombre entier" sqref="G15:W37 Y15:AS37 G49:W55 Y49:AS55 G57:W57 Y57:AS57">
      <formula1>0</formula1>
      <formula2>9.99999999999999E+31</formula2>
    </dataValidation>
  </dataValidations>
  <pageMargins left="0.7" right="0.7" top="0.75" bottom="0.75" header="0.3" footer="0.3"/>
  <pageSetup paperSize="9" scale="6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2"/>
  <sheetViews>
    <sheetView zoomScaleNormal="100" workbookViewId="0">
      <selection activeCell="D9" sqref="D9"/>
    </sheetView>
  </sheetViews>
  <sheetFormatPr baseColWidth="10" defaultColWidth="0" defaultRowHeight="15" zeroHeight="1" x14ac:dyDescent="0.25"/>
  <cols>
    <col min="1" max="1" width="7.5703125" style="67" customWidth="1"/>
    <col min="2" max="2" width="53" style="67" customWidth="1"/>
    <col min="3" max="3" width="1.42578125" style="67" customWidth="1"/>
    <col min="4" max="4" width="9.28515625" style="67" customWidth="1"/>
    <col min="5" max="5" width="1.42578125" style="67" customWidth="1"/>
    <col min="6" max="6" width="6.85546875" style="67" customWidth="1"/>
    <col min="7" max="7" width="1.42578125" style="67" customWidth="1"/>
    <col min="8" max="8" width="9.7109375" style="67" customWidth="1"/>
    <col min="9" max="9" width="2.85546875" style="67" customWidth="1"/>
    <col min="10" max="16384" width="11.42578125" style="67" hidden="1"/>
  </cols>
  <sheetData>
    <row r="1" spans="1:9" ht="21" x14ac:dyDescent="0.35">
      <c r="A1" s="357" t="str">
        <f>(Identité!C21)</f>
        <v>à renseigner</v>
      </c>
      <c r="B1" s="357"/>
      <c r="C1" s="357"/>
      <c r="D1" s="357"/>
      <c r="E1" s="357"/>
      <c r="F1" s="357"/>
      <c r="G1" s="357"/>
      <c r="H1" s="357"/>
      <c r="I1" s="357"/>
    </row>
    <row r="2" spans="1:9" x14ac:dyDescent="0.25">
      <c r="A2" s="29"/>
      <c r="B2" s="30"/>
      <c r="C2" s="30"/>
      <c r="D2" s="30"/>
      <c r="E2" s="16"/>
      <c r="F2" s="16"/>
      <c r="G2" s="16"/>
      <c r="H2" s="16"/>
      <c r="I2" s="16"/>
    </row>
    <row r="3" spans="1:9" ht="34.5" customHeight="1" x14ac:dyDescent="0.25">
      <c r="A3" s="364" t="s">
        <v>223</v>
      </c>
      <c r="B3" s="364"/>
      <c r="C3" s="364"/>
      <c r="D3" s="364"/>
      <c r="E3" s="364"/>
      <c r="F3" s="364"/>
      <c r="G3" s="364"/>
      <c r="H3" s="364"/>
      <c r="I3" s="364"/>
    </row>
    <row r="4" spans="1:9" x14ac:dyDescent="0.25">
      <c r="A4" s="31"/>
      <c r="B4" s="32"/>
      <c r="C4" s="32"/>
      <c r="D4" s="32"/>
      <c r="E4" s="32"/>
      <c r="F4" s="32"/>
      <c r="G4" s="32"/>
      <c r="H4" s="32"/>
      <c r="I4" s="16"/>
    </row>
    <row r="5" spans="1:9" ht="10.5" customHeight="1" x14ac:dyDescent="0.25">
      <c r="A5" s="16"/>
      <c r="B5" s="16"/>
      <c r="C5" s="16"/>
      <c r="D5" s="16"/>
      <c r="E5" s="16"/>
      <c r="F5" s="16"/>
      <c r="G5" s="16"/>
      <c r="H5" s="16"/>
      <c r="I5" s="16"/>
    </row>
    <row r="6" spans="1:9" ht="35.25" customHeight="1" x14ac:dyDescent="0.25">
      <c r="A6" s="360" t="s">
        <v>224</v>
      </c>
      <c r="B6" s="360"/>
      <c r="C6" s="360"/>
      <c r="D6" s="360"/>
      <c r="E6" s="360"/>
      <c r="F6" s="360"/>
      <c r="G6" s="360"/>
      <c r="H6" s="360"/>
      <c r="I6" s="16"/>
    </row>
    <row r="7" spans="1:9" s="83" customFormat="1" ht="45" customHeight="1" x14ac:dyDescent="0.25">
      <c r="A7" s="81"/>
      <c r="B7" s="81"/>
      <c r="C7" s="81"/>
      <c r="D7" s="82" t="s">
        <v>138</v>
      </c>
      <c r="E7" s="82"/>
      <c r="F7" s="82" t="s">
        <v>137</v>
      </c>
      <c r="G7" s="82"/>
      <c r="H7" s="82" t="s">
        <v>148</v>
      </c>
      <c r="I7" s="81"/>
    </row>
    <row r="8" spans="1:9" ht="3.75" customHeight="1" x14ac:dyDescent="0.25">
      <c r="A8" s="16"/>
      <c r="B8" s="16"/>
      <c r="C8" s="16"/>
      <c r="D8" s="16"/>
      <c r="E8" s="16"/>
      <c r="F8" s="16"/>
      <c r="G8" s="16"/>
      <c r="H8" s="16"/>
      <c r="I8" s="16"/>
    </row>
    <row r="9" spans="1:9" ht="17.25" x14ac:dyDescent="0.25">
      <c r="A9" s="16"/>
      <c r="B9" s="84" t="s">
        <v>234</v>
      </c>
      <c r="C9" s="85"/>
      <c r="D9" s="125">
        <v>0</v>
      </c>
      <c r="E9" s="85"/>
      <c r="F9" s="129">
        <v>0</v>
      </c>
      <c r="G9" s="85"/>
      <c r="H9" s="86">
        <f>PRODUCT(D9,F9)</f>
        <v>0</v>
      </c>
      <c r="I9" s="16"/>
    </row>
    <row r="10" spans="1:9" s="16" customFormat="1" x14ac:dyDescent="0.25">
      <c r="B10" s="93"/>
      <c r="D10" s="266"/>
      <c r="F10" s="267"/>
    </row>
    <row r="11" spans="1:9" x14ac:dyDescent="0.25">
      <c r="A11" s="16"/>
      <c r="B11" s="84" t="s">
        <v>495</v>
      </c>
      <c r="C11" s="85"/>
      <c r="D11" s="85"/>
      <c r="E11" s="85"/>
      <c r="F11" s="85"/>
      <c r="G11" s="85"/>
      <c r="H11" s="85"/>
      <c r="I11" s="16"/>
    </row>
    <row r="12" spans="1:9" ht="17.25" x14ac:dyDescent="0.25">
      <c r="A12" s="16"/>
      <c r="B12" s="64" t="s">
        <v>496</v>
      </c>
      <c r="C12" s="64"/>
      <c r="D12" s="125">
        <v>0</v>
      </c>
      <c r="E12" s="64"/>
      <c r="F12" s="129">
        <v>0</v>
      </c>
      <c r="G12" s="64"/>
      <c r="H12" s="91">
        <f>PRODUCT(D12,F12)</f>
        <v>0</v>
      </c>
      <c r="I12" s="16"/>
    </row>
    <row r="13" spans="1:9" ht="17.25" x14ac:dyDescent="0.25">
      <c r="A13" s="16"/>
      <c r="B13" s="64" t="s">
        <v>497</v>
      </c>
      <c r="C13" s="64"/>
      <c r="D13" s="125">
        <v>0</v>
      </c>
      <c r="E13" s="64"/>
      <c r="F13" s="129">
        <v>0</v>
      </c>
      <c r="G13" s="64"/>
      <c r="H13" s="91">
        <f>PRODUCT(D13,F13)</f>
        <v>0</v>
      </c>
      <c r="I13" s="16"/>
    </row>
    <row r="14" spans="1:9" ht="17.25" x14ac:dyDescent="0.25">
      <c r="A14" s="16"/>
      <c r="B14" s="64" t="s">
        <v>498</v>
      </c>
      <c r="C14" s="64"/>
      <c r="D14" s="125">
        <v>0</v>
      </c>
      <c r="E14" s="64"/>
      <c r="F14" s="129">
        <v>0</v>
      </c>
      <c r="G14" s="64"/>
      <c r="H14" s="91">
        <f>PRODUCT(D14,F14)</f>
        <v>0</v>
      </c>
      <c r="I14" s="16"/>
    </row>
    <row r="15" spans="1:9" x14ac:dyDescent="0.25">
      <c r="A15" s="16"/>
      <c r="B15" s="87"/>
      <c r="C15" s="16"/>
      <c r="D15" s="16"/>
      <c r="E15" s="16"/>
      <c r="F15" s="16"/>
      <c r="G15" s="16"/>
      <c r="H15" s="16"/>
      <c r="I15" s="16"/>
    </row>
    <row r="16" spans="1:9" ht="17.25" x14ac:dyDescent="0.25">
      <c r="A16" s="16"/>
      <c r="B16" s="84" t="s">
        <v>634</v>
      </c>
      <c r="C16" s="85"/>
      <c r="D16" s="125">
        <v>0</v>
      </c>
      <c r="E16" s="85"/>
      <c r="F16" s="129">
        <v>0</v>
      </c>
      <c r="G16" s="85"/>
      <c r="H16" s="86">
        <f>PRODUCT(D16,F16)</f>
        <v>0</v>
      </c>
      <c r="I16" s="16"/>
    </row>
    <row r="17" spans="1:9" x14ac:dyDescent="0.25">
      <c r="A17" s="16"/>
      <c r="B17" s="16"/>
      <c r="C17" s="16"/>
      <c r="D17" s="16"/>
      <c r="E17" s="16"/>
      <c r="F17" s="16"/>
      <c r="G17" s="16"/>
      <c r="H17" s="16"/>
      <c r="I17" s="16"/>
    </row>
    <row r="18" spans="1:9" ht="17.25" x14ac:dyDescent="0.25">
      <c r="A18" s="16"/>
      <c r="B18" s="84" t="s">
        <v>635</v>
      </c>
      <c r="C18" s="85"/>
      <c r="D18" s="125">
        <v>0</v>
      </c>
      <c r="E18" s="85"/>
      <c r="F18" s="129">
        <v>0</v>
      </c>
      <c r="G18" s="85"/>
      <c r="H18" s="86">
        <f>PRODUCT(D18,F18)</f>
        <v>0</v>
      </c>
      <c r="I18" s="16"/>
    </row>
    <row r="19" spans="1:9" x14ac:dyDescent="0.25">
      <c r="A19" s="16"/>
      <c r="B19" s="87"/>
      <c r="C19" s="16"/>
      <c r="D19" s="16"/>
      <c r="E19" s="16"/>
      <c r="F19" s="16"/>
      <c r="G19" s="16"/>
      <c r="H19" s="16"/>
      <c r="I19" s="16"/>
    </row>
    <row r="20" spans="1:9" ht="17.25" x14ac:dyDescent="0.25">
      <c r="A20" s="16"/>
      <c r="B20" s="84" t="s">
        <v>606</v>
      </c>
      <c r="C20" s="85"/>
      <c r="D20" s="125">
        <v>0</v>
      </c>
      <c r="E20" s="85"/>
      <c r="F20" s="129">
        <v>0</v>
      </c>
      <c r="G20" s="85"/>
      <c r="H20" s="86">
        <f>PRODUCT(D20,F20)</f>
        <v>0</v>
      </c>
      <c r="I20" s="16"/>
    </row>
    <row r="21" spans="1:9" x14ac:dyDescent="0.25">
      <c r="A21" s="16"/>
      <c r="B21" s="16"/>
      <c r="C21" s="16"/>
      <c r="D21" s="16"/>
      <c r="E21" s="16"/>
      <c r="F21" s="16"/>
      <c r="G21" s="16"/>
      <c r="H21" s="16"/>
      <c r="I21" s="16"/>
    </row>
    <row r="22" spans="1:9" ht="17.25" x14ac:dyDescent="0.25">
      <c r="A22" s="16"/>
      <c r="B22" s="84" t="s">
        <v>607</v>
      </c>
      <c r="C22" s="85"/>
      <c r="D22" s="125">
        <v>0</v>
      </c>
      <c r="E22" s="85"/>
      <c r="F22" s="129">
        <v>0</v>
      </c>
      <c r="G22" s="85"/>
      <c r="H22" s="86">
        <f>PRODUCT(D22,F22)</f>
        <v>0</v>
      </c>
      <c r="I22" s="16"/>
    </row>
    <row r="23" spans="1:9" x14ac:dyDescent="0.25">
      <c r="A23" s="16"/>
      <c r="B23" s="16"/>
      <c r="C23" s="16"/>
      <c r="D23" s="16"/>
      <c r="E23" s="16"/>
      <c r="F23" s="16"/>
      <c r="G23" s="16"/>
      <c r="H23" s="16"/>
      <c r="I23" s="16"/>
    </row>
    <row r="24" spans="1:9" ht="17.25" x14ac:dyDescent="0.25">
      <c r="A24" s="16"/>
      <c r="B24" s="84" t="s">
        <v>608</v>
      </c>
      <c r="C24" s="85"/>
      <c r="D24" s="125">
        <v>0</v>
      </c>
      <c r="E24" s="85"/>
      <c r="F24" s="129">
        <v>0</v>
      </c>
      <c r="G24" s="85"/>
      <c r="H24" s="86">
        <f>PRODUCT(D24,F24)</f>
        <v>0</v>
      </c>
      <c r="I24" s="16"/>
    </row>
    <row r="25" spans="1:9" x14ac:dyDescent="0.25">
      <c r="A25" s="16"/>
      <c r="B25" s="16"/>
      <c r="C25" s="16"/>
      <c r="D25" s="16"/>
      <c r="E25" s="16"/>
      <c r="F25" s="16"/>
      <c r="G25" s="16"/>
      <c r="H25" s="16"/>
      <c r="I25" s="16"/>
    </row>
    <row r="26" spans="1:9" ht="17.25" x14ac:dyDescent="0.25">
      <c r="A26" s="16"/>
      <c r="B26" s="88" t="s">
        <v>609</v>
      </c>
      <c r="C26" s="89"/>
      <c r="D26" s="89"/>
      <c r="E26" s="89"/>
      <c r="F26" s="89"/>
      <c r="G26" s="89"/>
      <c r="H26" s="89"/>
      <c r="I26" s="16"/>
    </row>
    <row r="27" spans="1:9" x14ac:dyDescent="0.25">
      <c r="A27" s="16"/>
      <c r="B27" s="66" t="s">
        <v>225</v>
      </c>
      <c r="C27" s="66"/>
      <c r="D27" s="125">
        <v>0</v>
      </c>
      <c r="E27" s="66"/>
      <c r="F27" s="129">
        <v>0</v>
      </c>
      <c r="G27" s="66"/>
      <c r="H27" s="90">
        <f>PRODUCT(D27,F27)</f>
        <v>0</v>
      </c>
      <c r="I27" s="16"/>
    </row>
    <row r="28" spans="1:9" x14ac:dyDescent="0.25">
      <c r="A28" s="16"/>
      <c r="B28" s="66" t="s">
        <v>231</v>
      </c>
      <c r="C28" s="66"/>
      <c r="D28" s="125">
        <v>0</v>
      </c>
      <c r="E28" s="66"/>
      <c r="F28" s="129">
        <v>0</v>
      </c>
      <c r="G28" s="66"/>
      <c r="H28" s="90">
        <f>PRODUCT(D28,F28)</f>
        <v>0</v>
      </c>
      <c r="I28" s="16"/>
    </row>
    <row r="29" spans="1:9" x14ac:dyDescent="0.25">
      <c r="A29" s="16"/>
      <c r="B29" s="66" t="s">
        <v>232</v>
      </c>
      <c r="C29" s="66"/>
      <c r="D29" s="125">
        <v>0</v>
      </c>
      <c r="E29" s="66"/>
      <c r="F29" s="129">
        <v>0</v>
      </c>
      <c r="G29" s="66"/>
      <c r="H29" s="90">
        <f>PRODUCT(D29,F29)</f>
        <v>0</v>
      </c>
      <c r="I29" s="16"/>
    </row>
    <row r="30" spans="1:9" x14ac:dyDescent="0.25">
      <c r="A30" s="16"/>
      <c r="B30" s="66" t="s">
        <v>226</v>
      </c>
      <c r="C30" s="66"/>
      <c r="D30" s="125">
        <v>0</v>
      </c>
      <c r="E30" s="66"/>
      <c r="F30" s="129">
        <v>0</v>
      </c>
      <c r="G30" s="66"/>
      <c r="H30" s="90">
        <f>PRODUCT(D30,F30)</f>
        <v>0</v>
      </c>
      <c r="I30" s="16"/>
    </row>
    <row r="31" spans="1:9" x14ac:dyDescent="0.25">
      <c r="A31" s="16"/>
      <c r="B31" s="66" t="s">
        <v>233</v>
      </c>
      <c r="C31" s="66"/>
      <c r="D31" s="125">
        <v>0</v>
      </c>
      <c r="E31" s="66"/>
      <c r="F31" s="129">
        <v>0</v>
      </c>
      <c r="G31" s="66"/>
      <c r="H31" s="90">
        <f>PRODUCT(D31,F31)</f>
        <v>0</v>
      </c>
      <c r="I31" s="16"/>
    </row>
    <row r="32" spans="1:9" x14ac:dyDescent="0.25">
      <c r="A32" s="16"/>
      <c r="B32" s="16"/>
      <c r="C32" s="16"/>
      <c r="D32" s="16"/>
      <c r="E32" s="16"/>
      <c r="F32" s="16"/>
      <c r="G32" s="16"/>
      <c r="H32" s="16"/>
      <c r="I32" s="16"/>
    </row>
    <row r="33" spans="1:9" ht="17.25" x14ac:dyDescent="0.25">
      <c r="A33" s="16"/>
      <c r="B33" s="84" t="s">
        <v>610</v>
      </c>
      <c r="C33" s="85"/>
      <c r="D33" s="85"/>
      <c r="E33" s="85"/>
      <c r="F33" s="85"/>
      <c r="G33" s="85"/>
      <c r="H33" s="85"/>
      <c r="I33" s="16"/>
    </row>
    <row r="34" spans="1:9" x14ac:dyDescent="0.25">
      <c r="A34" s="16"/>
      <c r="B34" s="64" t="s">
        <v>227</v>
      </c>
      <c r="C34" s="64"/>
      <c r="D34" s="125">
        <v>0</v>
      </c>
      <c r="E34" s="64"/>
      <c r="F34" s="129">
        <v>0</v>
      </c>
      <c r="G34" s="64"/>
      <c r="H34" s="91">
        <f>PRODUCT(D34,F34)</f>
        <v>0</v>
      </c>
      <c r="I34" s="16"/>
    </row>
    <row r="35" spans="1:9" x14ac:dyDescent="0.25">
      <c r="A35" s="16"/>
      <c r="B35" s="64" t="s">
        <v>228</v>
      </c>
      <c r="C35" s="64"/>
      <c r="D35" s="125">
        <v>0</v>
      </c>
      <c r="E35" s="64"/>
      <c r="F35" s="129">
        <v>0</v>
      </c>
      <c r="G35" s="64"/>
      <c r="H35" s="91">
        <f>PRODUCT(D35,F35)</f>
        <v>0</v>
      </c>
      <c r="I35" s="16"/>
    </row>
    <row r="36" spans="1:9" x14ac:dyDescent="0.25">
      <c r="A36" s="16"/>
      <c r="B36" s="64" t="s">
        <v>229</v>
      </c>
      <c r="C36" s="64"/>
      <c r="D36" s="125">
        <v>0</v>
      </c>
      <c r="E36" s="64"/>
      <c r="F36" s="129">
        <v>0</v>
      </c>
      <c r="G36" s="64"/>
      <c r="H36" s="91">
        <f>PRODUCT(D36,F36)</f>
        <v>0</v>
      </c>
      <c r="I36" s="16"/>
    </row>
    <row r="37" spans="1:9" x14ac:dyDescent="0.25">
      <c r="A37" s="16"/>
      <c r="B37" s="16"/>
      <c r="C37" s="16"/>
      <c r="D37" s="16"/>
      <c r="E37" s="16"/>
      <c r="F37" s="16"/>
      <c r="G37" s="16"/>
      <c r="H37" s="16"/>
      <c r="I37" s="16"/>
    </row>
    <row r="38" spans="1:9" x14ac:dyDescent="0.25">
      <c r="A38" s="16"/>
      <c r="B38" s="88" t="s">
        <v>230</v>
      </c>
      <c r="C38" s="89"/>
      <c r="D38" s="89"/>
      <c r="E38" s="89"/>
      <c r="F38" s="89"/>
      <c r="G38" s="89"/>
      <c r="H38" s="89"/>
      <c r="I38" s="16"/>
    </row>
    <row r="39" spans="1:9" ht="17.25" x14ac:dyDescent="0.25">
      <c r="A39" s="16"/>
      <c r="B39" s="66" t="s">
        <v>611</v>
      </c>
      <c r="C39" s="66"/>
      <c r="D39" s="125">
        <v>0</v>
      </c>
      <c r="E39" s="66"/>
      <c r="F39" s="129">
        <v>0</v>
      </c>
      <c r="G39" s="66"/>
      <c r="H39" s="90">
        <f t="shared" ref="H39:H48" si="0">PRODUCT(D39,F39)</f>
        <v>0</v>
      </c>
      <c r="I39" s="16"/>
    </row>
    <row r="40" spans="1:9" ht="17.25" x14ac:dyDescent="0.25">
      <c r="A40" s="16"/>
      <c r="B40" s="66" t="s">
        <v>612</v>
      </c>
      <c r="C40" s="66"/>
      <c r="D40" s="125">
        <v>0</v>
      </c>
      <c r="E40" s="66"/>
      <c r="F40" s="129">
        <v>0</v>
      </c>
      <c r="G40" s="66"/>
      <c r="H40" s="90">
        <f t="shared" si="0"/>
        <v>0</v>
      </c>
      <c r="I40" s="16"/>
    </row>
    <row r="41" spans="1:9" ht="17.25" x14ac:dyDescent="0.25">
      <c r="A41" s="16"/>
      <c r="B41" s="66" t="s">
        <v>613</v>
      </c>
      <c r="C41" s="66"/>
      <c r="D41" s="125">
        <v>0</v>
      </c>
      <c r="E41" s="66"/>
      <c r="F41" s="129">
        <v>0</v>
      </c>
      <c r="G41" s="66"/>
      <c r="H41" s="90">
        <f t="shared" si="0"/>
        <v>0</v>
      </c>
      <c r="I41" s="16"/>
    </row>
    <row r="42" spans="1:9" ht="17.25" x14ac:dyDescent="0.25">
      <c r="A42" s="16"/>
      <c r="B42" s="66" t="s">
        <v>614</v>
      </c>
      <c r="C42" s="66"/>
      <c r="D42" s="125">
        <v>0</v>
      </c>
      <c r="E42" s="66"/>
      <c r="F42" s="129">
        <v>0</v>
      </c>
      <c r="G42" s="66"/>
      <c r="H42" s="90">
        <f t="shared" si="0"/>
        <v>0</v>
      </c>
      <c r="I42" s="16"/>
    </row>
    <row r="43" spans="1:9" ht="17.25" x14ac:dyDescent="0.25">
      <c r="A43" s="16"/>
      <c r="B43" s="66" t="s">
        <v>615</v>
      </c>
      <c r="C43" s="66"/>
      <c r="D43" s="125">
        <v>0</v>
      </c>
      <c r="E43" s="66"/>
      <c r="F43" s="129">
        <v>0</v>
      </c>
      <c r="G43" s="66"/>
      <c r="H43" s="90">
        <f t="shared" si="0"/>
        <v>0</v>
      </c>
      <c r="I43" s="16"/>
    </row>
    <row r="44" spans="1:9" ht="17.25" x14ac:dyDescent="0.25">
      <c r="A44" s="16"/>
      <c r="B44" s="66" t="s">
        <v>616</v>
      </c>
      <c r="C44" s="66"/>
      <c r="D44" s="125">
        <v>0</v>
      </c>
      <c r="E44" s="66"/>
      <c r="F44" s="129">
        <v>0</v>
      </c>
      <c r="G44" s="66"/>
      <c r="H44" s="90">
        <f t="shared" si="0"/>
        <v>0</v>
      </c>
      <c r="I44" s="16"/>
    </row>
    <row r="45" spans="1:9" ht="17.25" x14ac:dyDescent="0.25">
      <c r="A45" s="16"/>
      <c r="B45" s="66" t="s">
        <v>617</v>
      </c>
      <c r="C45" s="66"/>
      <c r="D45" s="125">
        <v>0</v>
      </c>
      <c r="E45" s="66"/>
      <c r="F45" s="129">
        <v>0</v>
      </c>
      <c r="G45" s="66"/>
      <c r="H45" s="90">
        <f t="shared" si="0"/>
        <v>0</v>
      </c>
      <c r="I45" s="16"/>
    </row>
    <row r="46" spans="1:9" ht="17.25" x14ac:dyDescent="0.25">
      <c r="A46" s="16"/>
      <c r="B46" s="66" t="s">
        <v>618</v>
      </c>
      <c r="C46" s="66"/>
      <c r="D46" s="125">
        <v>0</v>
      </c>
      <c r="E46" s="66"/>
      <c r="F46" s="129">
        <v>0</v>
      </c>
      <c r="G46" s="66"/>
      <c r="H46" s="90">
        <f t="shared" si="0"/>
        <v>0</v>
      </c>
      <c r="I46" s="16"/>
    </row>
    <row r="47" spans="1:9" ht="17.25" x14ac:dyDescent="0.25">
      <c r="A47" s="16"/>
      <c r="B47" s="66" t="s">
        <v>619</v>
      </c>
      <c r="C47" s="66"/>
      <c r="D47" s="125">
        <v>0</v>
      </c>
      <c r="E47" s="66"/>
      <c r="F47" s="129">
        <v>0</v>
      </c>
      <c r="G47" s="66"/>
      <c r="H47" s="90">
        <f t="shared" si="0"/>
        <v>0</v>
      </c>
      <c r="I47" s="16"/>
    </row>
    <row r="48" spans="1:9" ht="17.25" x14ac:dyDescent="0.25">
      <c r="A48" s="16"/>
      <c r="B48" s="66" t="s">
        <v>620</v>
      </c>
      <c r="C48" s="66"/>
      <c r="D48" s="125">
        <v>0</v>
      </c>
      <c r="E48" s="66"/>
      <c r="F48" s="129">
        <v>0</v>
      </c>
      <c r="G48" s="66"/>
      <c r="H48" s="90">
        <f t="shared" si="0"/>
        <v>0</v>
      </c>
      <c r="I48" s="16"/>
    </row>
    <row r="49" spans="1:9" x14ac:dyDescent="0.25">
      <c r="A49" s="16"/>
      <c r="B49" s="16"/>
      <c r="C49" s="16"/>
      <c r="D49" s="16"/>
      <c r="E49" s="16"/>
      <c r="F49" s="16"/>
      <c r="G49" s="16"/>
      <c r="H49" s="16"/>
      <c r="I49" s="16"/>
    </row>
    <row r="50" spans="1:9" x14ac:dyDescent="0.25">
      <c r="A50" s="16"/>
      <c r="B50" s="92" t="s">
        <v>149</v>
      </c>
      <c r="C50" s="93"/>
      <c r="D50" s="196">
        <f>SUM(D9:D49)</f>
        <v>0</v>
      </c>
      <c r="E50" s="93"/>
      <c r="F50" s="16"/>
      <c r="G50" s="93"/>
      <c r="H50" s="94">
        <f>SUM(H9:H49)</f>
        <v>0</v>
      </c>
      <c r="I50" s="16"/>
    </row>
    <row r="51" spans="1:9" x14ac:dyDescent="0.25">
      <c r="A51" s="16"/>
      <c r="B51" s="16"/>
      <c r="C51" s="16"/>
      <c r="D51" s="16"/>
      <c r="E51" s="16"/>
      <c r="F51" s="16"/>
      <c r="G51" s="16"/>
      <c r="H51" s="16"/>
      <c r="I51" s="16"/>
    </row>
    <row r="52" spans="1:9" ht="9.75" customHeight="1" x14ac:dyDescent="0.25">
      <c r="A52" s="16"/>
      <c r="B52" s="16"/>
      <c r="C52" s="16"/>
      <c r="D52" s="16"/>
      <c r="E52" s="16"/>
      <c r="F52" s="16"/>
      <c r="G52" s="16"/>
      <c r="H52" s="16"/>
      <c r="I52" s="16"/>
    </row>
    <row r="53" spans="1:9" ht="24" customHeight="1" x14ac:dyDescent="0.25">
      <c r="A53" s="403" t="s">
        <v>235</v>
      </c>
      <c r="B53" s="403"/>
      <c r="C53" s="403"/>
      <c r="D53" s="403"/>
      <c r="E53" s="403"/>
      <c r="F53" s="403"/>
      <c r="G53" s="403"/>
      <c r="H53" s="403"/>
      <c r="I53" s="16"/>
    </row>
    <row r="54" spans="1:9" ht="36.75" customHeight="1" x14ac:dyDescent="0.25">
      <c r="A54" s="402" t="s">
        <v>499</v>
      </c>
      <c r="B54" s="402"/>
      <c r="C54" s="402"/>
      <c r="D54" s="402"/>
      <c r="E54" s="402"/>
      <c r="F54" s="402"/>
      <c r="G54" s="402"/>
      <c r="H54" s="402"/>
      <c r="I54" s="402"/>
    </row>
    <row r="55" spans="1:9" ht="24" customHeight="1" x14ac:dyDescent="0.25">
      <c r="A55" s="402" t="s">
        <v>500</v>
      </c>
      <c r="B55" s="402"/>
      <c r="C55" s="402"/>
      <c r="D55" s="402"/>
      <c r="E55" s="402"/>
      <c r="F55" s="402"/>
      <c r="G55" s="402"/>
      <c r="H55" s="402"/>
      <c r="I55" s="402"/>
    </row>
    <row r="56" spans="1:9" ht="38.25" customHeight="1" x14ac:dyDescent="0.25">
      <c r="A56" s="402" t="s">
        <v>501</v>
      </c>
      <c r="B56" s="402"/>
      <c r="C56" s="402"/>
      <c r="D56" s="402"/>
      <c r="E56" s="402"/>
      <c r="F56" s="402"/>
      <c r="G56" s="402"/>
      <c r="H56" s="402"/>
      <c r="I56" s="402"/>
    </row>
    <row r="57" spans="1:9" ht="29.25" customHeight="1" x14ac:dyDescent="0.25">
      <c r="A57" s="402" t="s">
        <v>633</v>
      </c>
      <c r="B57" s="402"/>
      <c r="C57" s="402"/>
      <c r="D57" s="402"/>
      <c r="E57" s="402"/>
      <c r="F57" s="402"/>
      <c r="G57" s="402"/>
      <c r="H57" s="402"/>
      <c r="I57" s="402"/>
    </row>
    <row r="58" spans="1:9" x14ac:dyDescent="0.25">
      <c r="A58" s="405" t="s">
        <v>636</v>
      </c>
      <c r="B58" s="405" t="s">
        <v>147</v>
      </c>
      <c r="C58" s="405"/>
      <c r="D58" s="405"/>
      <c r="E58" s="405"/>
      <c r="F58" s="405"/>
      <c r="G58" s="405"/>
      <c r="H58" s="405"/>
      <c r="I58" s="405"/>
    </row>
    <row r="59" spans="1:9" ht="24.75" customHeight="1" x14ac:dyDescent="0.25">
      <c r="A59" s="402" t="s">
        <v>632</v>
      </c>
      <c r="B59" s="402"/>
      <c r="C59" s="402"/>
      <c r="D59" s="402"/>
      <c r="E59" s="402"/>
      <c r="F59" s="402"/>
      <c r="G59" s="402"/>
      <c r="H59" s="402"/>
      <c r="I59" s="402"/>
    </row>
    <row r="60" spans="1:9" ht="15" customHeight="1" x14ac:dyDescent="0.25">
      <c r="A60" s="405" t="s">
        <v>621</v>
      </c>
      <c r="B60" s="405" t="s">
        <v>147</v>
      </c>
      <c r="C60" s="405"/>
      <c r="D60" s="405"/>
      <c r="E60" s="405"/>
      <c r="F60" s="405"/>
      <c r="G60" s="405"/>
      <c r="H60" s="405"/>
      <c r="I60" s="405"/>
    </row>
    <row r="61" spans="1:9" x14ac:dyDescent="0.25">
      <c r="A61" s="403" t="s">
        <v>622</v>
      </c>
      <c r="B61" s="403"/>
      <c r="C61" s="403"/>
      <c r="D61" s="403"/>
      <c r="E61" s="403"/>
      <c r="F61" s="403"/>
      <c r="G61" s="403"/>
      <c r="H61" s="403"/>
      <c r="I61" s="403"/>
    </row>
    <row r="62" spans="1:9" x14ac:dyDescent="0.25">
      <c r="A62" s="403" t="s">
        <v>623</v>
      </c>
      <c r="B62" s="403"/>
      <c r="C62" s="403"/>
      <c r="D62" s="403"/>
      <c r="E62" s="403"/>
      <c r="F62" s="403"/>
      <c r="G62" s="403"/>
      <c r="H62" s="403"/>
      <c r="I62" s="403"/>
    </row>
    <row r="63" spans="1:9" ht="27" customHeight="1" x14ac:dyDescent="0.25">
      <c r="A63" s="404" t="s">
        <v>624</v>
      </c>
      <c r="B63" s="404"/>
      <c r="C63" s="404"/>
      <c r="D63" s="404"/>
      <c r="E63" s="404"/>
      <c r="F63" s="404"/>
      <c r="G63" s="404"/>
      <c r="H63" s="404"/>
      <c r="I63" s="404"/>
    </row>
    <row r="64" spans="1:9" x14ac:dyDescent="0.25">
      <c r="A64" s="403" t="s">
        <v>625</v>
      </c>
      <c r="B64" s="403"/>
      <c r="C64" s="403"/>
      <c r="D64" s="403"/>
      <c r="E64" s="403"/>
      <c r="F64" s="403"/>
      <c r="G64" s="403"/>
      <c r="H64" s="403"/>
      <c r="I64" s="403"/>
    </row>
    <row r="65" spans="1:9" x14ac:dyDescent="0.25">
      <c r="A65" s="403" t="s">
        <v>626</v>
      </c>
      <c r="B65" s="403"/>
      <c r="C65" s="403"/>
      <c r="D65" s="403"/>
      <c r="E65" s="403"/>
      <c r="F65" s="403"/>
      <c r="G65" s="403"/>
      <c r="H65" s="403"/>
      <c r="I65" s="403"/>
    </row>
    <row r="66" spans="1:9" x14ac:dyDescent="0.25">
      <c r="A66" s="403" t="s">
        <v>627</v>
      </c>
      <c r="B66" s="403"/>
      <c r="C66" s="403"/>
      <c r="D66" s="403"/>
      <c r="E66" s="403"/>
      <c r="F66" s="403"/>
      <c r="G66" s="403"/>
      <c r="H66" s="403"/>
      <c r="I66" s="403"/>
    </row>
    <row r="67" spans="1:9" ht="71.25" customHeight="1" x14ac:dyDescent="0.25">
      <c r="A67" s="404" t="s">
        <v>628</v>
      </c>
      <c r="B67" s="404"/>
      <c r="C67" s="404"/>
      <c r="D67" s="404"/>
      <c r="E67" s="404"/>
      <c r="F67" s="404"/>
      <c r="G67" s="404"/>
      <c r="H67" s="404"/>
      <c r="I67" s="404"/>
    </row>
    <row r="68" spans="1:9" ht="27" customHeight="1" x14ac:dyDescent="0.25">
      <c r="A68" s="403" t="s">
        <v>629</v>
      </c>
      <c r="B68" s="403"/>
      <c r="C68" s="403"/>
      <c r="D68" s="403"/>
      <c r="E68" s="403"/>
      <c r="F68" s="403"/>
      <c r="G68" s="403"/>
      <c r="H68" s="403"/>
      <c r="I68" s="403"/>
    </row>
    <row r="69" spans="1:9" ht="27.75" customHeight="1" x14ac:dyDescent="0.25">
      <c r="A69" s="403" t="s">
        <v>630</v>
      </c>
      <c r="B69" s="403"/>
      <c r="C69" s="403"/>
      <c r="D69" s="403"/>
      <c r="E69" s="403"/>
      <c r="F69" s="403"/>
      <c r="G69" s="403"/>
      <c r="H69" s="403"/>
      <c r="I69" s="403"/>
    </row>
    <row r="70" spans="1:9" x14ac:dyDescent="0.25">
      <c r="A70" s="403" t="s">
        <v>631</v>
      </c>
      <c r="B70" s="403"/>
      <c r="C70" s="403"/>
      <c r="D70" s="403"/>
      <c r="E70" s="403"/>
      <c r="F70" s="403"/>
      <c r="G70" s="403"/>
      <c r="H70" s="403"/>
      <c r="I70" s="403"/>
    </row>
    <row r="71" spans="1:9" x14ac:dyDescent="0.25">
      <c r="A71" s="16"/>
      <c r="B71" s="16"/>
      <c r="C71" s="16"/>
      <c r="D71" s="16"/>
      <c r="E71" s="16"/>
      <c r="F71" s="16"/>
      <c r="G71" s="16"/>
      <c r="H71" s="16"/>
      <c r="I71" s="16"/>
    </row>
    <row r="72" spans="1:9" x14ac:dyDescent="0.25">
      <c r="A72" s="16"/>
      <c r="B72" s="16"/>
      <c r="C72" s="16"/>
      <c r="D72" s="16"/>
      <c r="E72" s="16"/>
      <c r="F72" s="16"/>
      <c r="G72" s="16"/>
      <c r="H72" s="16"/>
      <c r="I72" s="16"/>
    </row>
  </sheetData>
  <sheetProtection algorithmName="SHA-512" hashValue="oIaIEoaOwYirgj1dHVgXvSlwSHXa1BjZuVZcWOrMhKLvlC/qsjwaLpb9RSCjNoxyw8ImyiLQJqf63C1LdX946A==" saltValue="TZiKHhKewAjEfB7e1j1BFg==" spinCount="100000" sheet="1" selectLockedCells="1"/>
  <mergeCells count="21">
    <mergeCell ref="A59:I59"/>
    <mergeCell ref="A70:I70"/>
    <mergeCell ref="A6:H6"/>
    <mergeCell ref="A65:I65"/>
    <mergeCell ref="A66:I66"/>
    <mergeCell ref="A67:I67"/>
    <mergeCell ref="A68:I68"/>
    <mergeCell ref="A69:I69"/>
    <mergeCell ref="A60:I60"/>
    <mergeCell ref="A61:I61"/>
    <mergeCell ref="A62:I62"/>
    <mergeCell ref="A63:I63"/>
    <mergeCell ref="A64:I64"/>
    <mergeCell ref="A57:I57"/>
    <mergeCell ref="A58:I58"/>
    <mergeCell ref="A54:I54"/>
    <mergeCell ref="A55:I55"/>
    <mergeCell ref="A56:I56"/>
    <mergeCell ref="A1:I1"/>
    <mergeCell ref="A3:I3"/>
    <mergeCell ref="A53:H53"/>
  </mergeCells>
  <dataValidations count="2">
    <dataValidation type="whole" allowBlank="1" showInputMessage="1" showErrorMessage="1" error="Veuillez saisir un nombre entier" sqref="D9:D48">
      <formula1>0</formula1>
      <formula2>9.99999999999999E+35</formula2>
    </dataValidation>
    <dataValidation type="decimal" allowBlank="1" showInputMessage="1" showErrorMessage="1" error="Veuillez saisir une valeur numérique" sqref="F9:F48">
      <formula1>0</formula1>
      <formula2>9.99999999999999E+38</formula2>
    </dataValidation>
  </dataValidations>
  <pageMargins left="0.7" right="0.7" top="0.75" bottom="0.75" header="0.3" footer="0.3"/>
  <pageSetup paperSize="9" scale="7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8"/>
  <sheetViews>
    <sheetView zoomScaleNormal="100" workbookViewId="0">
      <selection activeCell="B9" sqref="B9"/>
    </sheetView>
  </sheetViews>
  <sheetFormatPr baseColWidth="10" defaultColWidth="0" defaultRowHeight="15" zeroHeight="1" x14ac:dyDescent="0.25"/>
  <cols>
    <col min="1" max="1" width="7.5703125" style="16" customWidth="1"/>
    <col min="2" max="3" width="53" style="16" customWidth="1"/>
    <col min="4" max="4" width="1.42578125" style="16" customWidth="1"/>
    <col min="5" max="5" width="9" style="16" customWidth="1"/>
    <col min="6" max="6" width="1.42578125" style="16" customWidth="1"/>
    <col min="7" max="7" width="6.85546875" style="16" customWidth="1"/>
    <col min="8" max="8" width="1.42578125" style="16" customWidth="1"/>
    <col min="9" max="9" width="9" style="16" customWidth="1"/>
    <col min="10" max="10" width="2.85546875" style="16" customWidth="1"/>
    <col min="11" max="16384" width="11.42578125" style="67" hidden="1"/>
  </cols>
  <sheetData>
    <row r="1" spans="1:10" ht="21" x14ac:dyDescent="0.35">
      <c r="A1" s="357" t="str">
        <f>(Identité!C21)</f>
        <v>à renseigner</v>
      </c>
      <c r="B1" s="357"/>
      <c r="C1" s="357"/>
      <c r="D1" s="357"/>
      <c r="E1" s="357"/>
      <c r="F1" s="357"/>
      <c r="G1" s="357"/>
      <c r="H1" s="357"/>
      <c r="I1" s="357"/>
      <c r="J1" s="357"/>
    </row>
    <row r="2" spans="1:10" x14ac:dyDescent="0.25">
      <c r="A2" s="29"/>
      <c r="B2" s="30"/>
      <c r="C2" s="30"/>
      <c r="D2" s="30"/>
      <c r="E2" s="30"/>
    </row>
    <row r="3" spans="1:10" ht="42.75" customHeight="1" x14ac:dyDescent="0.25">
      <c r="A3" s="406" t="s">
        <v>563</v>
      </c>
      <c r="B3" s="406"/>
      <c r="C3" s="406"/>
      <c r="D3" s="406"/>
      <c r="E3" s="406"/>
      <c r="F3" s="406"/>
      <c r="G3" s="406"/>
      <c r="H3" s="406"/>
      <c r="I3" s="406"/>
      <c r="J3" s="406"/>
    </row>
    <row r="4" spans="1:10" x14ac:dyDescent="0.25">
      <c r="A4" s="31"/>
      <c r="B4" s="32"/>
      <c r="C4" s="261"/>
      <c r="D4" s="32"/>
      <c r="E4" s="32"/>
      <c r="F4" s="32"/>
      <c r="G4" s="32"/>
      <c r="H4" s="32"/>
      <c r="I4" s="32"/>
    </row>
    <row r="5" spans="1:10" ht="10.5" customHeight="1" x14ac:dyDescent="0.25"/>
    <row r="6" spans="1:10" ht="35.25" customHeight="1" x14ac:dyDescent="0.25">
      <c r="A6" s="360" t="s">
        <v>236</v>
      </c>
      <c r="B6" s="360"/>
      <c r="C6" s="360"/>
      <c r="D6" s="360"/>
      <c r="E6" s="360"/>
      <c r="F6" s="360"/>
      <c r="G6" s="360"/>
      <c r="H6" s="360"/>
      <c r="I6" s="360"/>
    </row>
    <row r="7" spans="1:10" s="83" customFormat="1" ht="45" customHeight="1" x14ac:dyDescent="0.25">
      <c r="A7" s="81"/>
      <c r="B7" s="82" t="s">
        <v>525</v>
      </c>
      <c r="C7" s="82" t="s">
        <v>502</v>
      </c>
      <c r="D7" s="81"/>
      <c r="E7" s="82" t="s">
        <v>138</v>
      </c>
      <c r="F7" s="82"/>
      <c r="G7" s="82" t="s">
        <v>137</v>
      </c>
      <c r="H7" s="82"/>
      <c r="I7" s="82" t="s">
        <v>148</v>
      </c>
      <c r="J7" s="81"/>
    </row>
    <row r="8" spans="1:10" ht="3.75" customHeight="1" x14ac:dyDescent="0.25"/>
    <row r="9" spans="1:10" x14ac:dyDescent="0.25">
      <c r="B9" s="95"/>
      <c r="C9" s="314" t="s">
        <v>604</v>
      </c>
      <c r="D9" s="64"/>
      <c r="E9" s="125">
        <v>0</v>
      </c>
      <c r="F9" s="64"/>
      <c r="G9" s="129">
        <v>0</v>
      </c>
      <c r="H9" s="64"/>
      <c r="I9" s="91">
        <f t="shared" ref="I9:I25" si="0">PRODUCT(E9,G9)</f>
        <v>0</v>
      </c>
    </row>
    <row r="10" spans="1:10" x14ac:dyDescent="0.25">
      <c r="B10" s="95"/>
      <c r="C10" s="314" t="s">
        <v>604</v>
      </c>
      <c r="D10" s="64"/>
      <c r="E10" s="125">
        <v>0</v>
      </c>
      <c r="F10" s="64"/>
      <c r="G10" s="129">
        <v>0</v>
      </c>
      <c r="H10" s="64"/>
      <c r="I10" s="91">
        <f t="shared" si="0"/>
        <v>0</v>
      </c>
    </row>
    <row r="11" spans="1:10" x14ac:dyDescent="0.25">
      <c r="B11" s="95"/>
      <c r="C11" s="314" t="s">
        <v>604</v>
      </c>
      <c r="D11" s="64"/>
      <c r="E11" s="125">
        <v>0</v>
      </c>
      <c r="F11" s="64"/>
      <c r="G11" s="129">
        <v>0</v>
      </c>
      <c r="H11" s="64"/>
      <c r="I11" s="91">
        <f t="shared" si="0"/>
        <v>0</v>
      </c>
    </row>
    <row r="12" spans="1:10" x14ac:dyDescent="0.25">
      <c r="B12" s="95"/>
      <c r="C12" s="314" t="s">
        <v>604</v>
      </c>
      <c r="D12" s="64"/>
      <c r="E12" s="125">
        <v>0</v>
      </c>
      <c r="F12" s="64"/>
      <c r="G12" s="129">
        <v>0</v>
      </c>
      <c r="H12" s="64"/>
      <c r="I12" s="91">
        <f t="shared" si="0"/>
        <v>0</v>
      </c>
    </row>
    <row r="13" spans="1:10" x14ac:dyDescent="0.25">
      <c r="B13" s="95"/>
      <c r="C13" s="314" t="s">
        <v>604</v>
      </c>
      <c r="D13" s="64"/>
      <c r="E13" s="125">
        <v>0</v>
      </c>
      <c r="F13" s="64"/>
      <c r="G13" s="129">
        <v>0</v>
      </c>
      <c r="H13" s="64"/>
      <c r="I13" s="91">
        <f t="shared" si="0"/>
        <v>0</v>
      </c>
    </row>
    <row r="14" spans="1:10" x14ac:dyDescent="0.25">
      <c r="B14" s="95"/>
      <c r="C14" s="314" t="s">
        <v>604</v>
      </c>
      <c r="D14" s="64"/>
      <c r="E14" s="125">
        <v>0</v>
      </c>
      <c r="F14" s="64"/>
      <c r="G14" s="129">
        <v>0</v>
      </c>
      <c r="H14" s="64"/>
      <c r="I14" s="91">
        <f t="shared" si="0"/>
        <v>0</v>
      </c>
    </row>
    <row r="15" spans="1:10" x14ac:dyDescent="0.25">
      <c r="B15" s="95"/>
      <c r="C15" s="314" t="s">
        <v>604</v>
      </c>
      <c r="D15" s="64"/>
      <c r="E15" s="125">
        <v>0</v>
      </c>
      <c r="F15" s="64"/>
      <c r="G15" s="129">
        <v>0</v>
      </c>
      <c r="H15" s="64"/>
      <c r="I15" s="91">
        <f t="shared" si="0"/>
        <v>0</v>
      </c>
    </row>
    <row r="16" spans="1:10" x14ac:dyDescent="0.25">
      <c r="B16" s="95"/>
      <c r="C16" s="314" t="s">
        <v>604</v>
      </c>
      <c r="D16" s="64"/>
      <c r="E16" s="125">
        <v>0</v>
      </c>
      <c r="F16" s="64"/>
      <c r="G16" s="129">
        <v>0</v>
      </c>
      <c r="H16" s="64"/>
      <c r="I16" s="91">
        <f t="shared" si="0"/>
        <v>0</v>
      </c>
    </row>
    <row r="17" spans="2:9" x14ac:dyDescent="0.25">
      <c r="B17" s="95"/>
      <c r="C17" s="314" t="s">
        <v>604</v>
      </c>
      <c r="D17" s="64"/>
      <c r="E17" s="125">
        <v>0</v>
      </c>
      <c r="F17" s="64"/>
      <c r="G17" s="129">
        <v>0</v>
      </c>
      <c r="H17" s="64"/>
      <c r="I17" s="91">
        <f t="shared" si="0"/>
        <v>0</v>
      </c>
    </row>
    <row r="18" spans="2:9" x14ac:dyDescent="0.25">
      <c r="B18" s="95"/>
      <c r="C18" s="314" t="s">
        <v>604</v>
      </c>
      <c r="D18" s="64"/>
      <c r="E18" s="125">
        <v>0</v>
      </c>
      <c r="F18" s="64"/>
      <c r="G18" s="129">
        <v>0</v>
      </c>
      <c r="H18" s="64"/>
      <c r="I18" s="91">
        <f t="shared" si="0"/>
        <v>0</v>
      </c>
    </row>
    <row r="19" spans="2:9" x14ac:dyDescent="0.25">
      <c r="B19" s="95"/>
      <c r="C19" s="314" t="s">
        <v>604</v>
      </c>
      <c r="D19" s="64"/>
      <c r="E19" s="125">
        <v>0</v>
      </c>
      <c r="F19" s="64"/>
      <c r="G19" s="129">
        <v>0</v>
      </c>
      <c r="H19" s="64"/>
      <c r="I19" s="91">
        <f t="shared" si="0"/>
        <v>0</v>
      </c>
    </row>
    <row r="20" spans="2:9" x14ac:dyDescent="0.25">
      <c r="B20" s="95"/>
      <c r="C20" s="314" t="s">
        <v>604</v>
      </c>
      <c r="D20" s="64"/>
      <c r="E20" s="125">
        <v>0</v>
      </c>
      <c r="F20" s="64"/>
      <c r="G20" s="129">
        <v>0</v>
      </c>
      <c r="H20" s="64"/>
      <c r="I20" s="91">
        <f t="shared" si="0"/>
        <v>0</v>
      </c>
    </row>
    <row r="21" spans="2:9" x14ac:dyDescent="0.25">
      <c r="B21" s="95"/>
      <c r="C21" s="314" t="s">
        <v>604</v>
      </c>
      <c r="D21" s="64"/>
      <c r="E21" s="125">
        <v>0</v>
      </c>
      <c r="F21" s="64"/>
      <c r="G21" s="129">
        <v>0</v>
      </c>
      <c r="H21" s="64"/>
      <c r="I21" s="91">
        <f t="shared" si="0"/>
        <v>0</v>
      </c>
    </row>
    <row r="22" spans="2:9" x14ac:dyDescent="0.25">
      <c r="B22" s="95"/>
      <c r="C22" s="314" t="s">
        <v>604</v>
      </c>
      <c r="D22" s="64"/>
      <c r="E22" s="125">
        <v>0</v>
      </c>
      <c r="F22" s="64"/>
      <c r="G22" s="129">
        <v>0</v>
      </c>
      <c r="H22" s="64"/>
      <c r="I22" s="91">
        <f t="shared" si="0"/>
        <v>0</v>
      </c>
    </row>
    <row r="23" spans="2:9" x14ac:dyDescent="0.25">
      <c r="B23" s="95"/>
      <c r="C23" s="314" t="s">
        <v>604</v>
      </c>
      <c r="D23" s="64"/>
      <c r="E23" s="125">
        <v>0</v>
      </c>
      <c r="F23" s="64"/>
      <c r="G23" s="129">
        <v>0</v>
      </c>
      <c r="H23" s="64"/>
      <c r="I23" s="91">
        <f t="shared" si="0"/>
        <v>0</v>
      </c>
    </row>
    <row r="24" spans="2:9" x14ac:dyDescent="0.25">
      <c r="B24" s="95"/>
      <c r="C24" s="314" t="s">
        <v>604</v>
      </c>
      <c r="D24" s="64"/>
      <c r="E24" s="125">
        <v>0</v>
      </c>
      <c r="F24" s="64"/>
      <c r="G24" s="129">
        <v>0</v>
      </c>
      <c r="H24" s="64"/>
      <c r="I24" s="91">
        <f t="shared" si="0"/>
        <v>0</v>
      </c>
    </row>
    <row r="25" spans="2:9" x14ac:dyDescent="0.25">
      <c r="B25" s="95"/>
      <c r="C25" s="314" t="s">
        <v>604</v>
      </c>
      <c r="D25" s="64"/>
      <c r="E25" s="125">
        <v>0</v>
      </c>
      <c r="F25" s="64"/>
      <c r="G25" s="129">
        <v>0</v>
      </c>
      <c r="H25" s="64"/>
      <c r="I25" s="91">
        <f t="shared" si="0"/>
        <v>0</v>
      </c>
    </row>
    <row r="26" spans="2:9" x14ac:dyDescent="0.25">
      <c r="B26" s="95"/>
      <c r="C26" s="314" t="s">
        <v>604</v>
      </c>
      <c r="D26" s="64"/>
      <c r="E26" s="125">
        <v>0</v>
      </c>
      <c r="F26" s="64"/>
      <c r="G26" s="129">
        <v>0</v>
      </c>
      <c r="H26" s="64"/>
      <c r="I26" s="91">
        <f t="shared" ref="I26:I55" si="1">PRODUCT(E26,G26)</f>
        <v>0</v>
      </c>
    </row>
    <row r="27" spans="2:9" x14ac:dyDescent="0.25">
      <c r="B27" s="95"/>
      <c r="C27" s="314" t="s">
        <v>604</v>
      </c>
      <c r="D27" s="64"/>
      <c r="E27" s="125">
        <v>0</v>
      </c>
      <c r="F27" s="64"/>
      <c r="G27" s="129">
        <v>0</v>
      </c>
      <c r="H27" s="64"/>
      <c r="I27" s="91">
        <f t="shared" si="1"/>
        <v>0</v>
      </c>
    </row>
    <row r="28" spans="2:9" x14ac:dyDescent="0.25">
      <c r="B28" s="95"/>
      <c r="C28" s="314" t="s">
        <v>604</v>
      </c>
      <c r="D28" s="64"/>
      <c r="E28" s="125">
        <v>0</v>
      </c>
      <c r="F28" s="64"/>
      <c r="G28" s="129">
        <v>0</v>
      </c>
      <c r="H28" s="64"/>
      <c r="I28" s="91">
        <f t="shared" si="1"/>
        <v>0</v>
      </c>
    </row>
    <row r="29" spans="2:9" x14ac:dyDescent="0.25">
      <c r="B29" s="95"/>
      <c r="C29" s="314" t="s">
        <v>604</v>
      </c>
      <c r="D29" s="64"/>
      <c r="E29" s="125">
        <v>0</v>
      </c>
      <c r="F29" s="64"/>
      <c r="G29" s="129">
        <v>0</v>
      </c>
      <c r="H29" s="64"/>
      <c r="I29" s="91">
        <f t="shared" si="1"/>
        <v>0</v>
      </c>
    </row>
    <row r="30" spans="2:9" x14ac:dyDescent="0.25">
      <c r="B30" s="95"/>
      <c r="C30" s="314" t="s">
        <v>604</v>
      </c>
      <c r="D30" s="64"/>
      <c r="E30" s="125">
        <v>0</v>
      </c>
      <c r="F30" s="64"/>
      <c r="G30" s="129">
        <v>0</v>
      </c>
      <c r="H30" s="64"/>
      <c r="I30" s="91">
        <f t="shared" si="1"/>
        <v>0</v>
      </c>
    </row>
    <row r="31" spans="2:9" x14ac:dyDescent="0.25">
      <c r="B31" s="95"/>
      <c r="C31" s="314" t="s">
        <v>604</v>
      </c>
      <c r="D31" s="64"/>
      <c r="E31" s="125">
        <v>0</v>
      </c>
      <c r="F31" s="64"/>
      <c r="G31" s="129">
        <v>0</v>
      </c>
      <c r="H31" s="64"/>
      <c r="I31" s="91">
        <f t="shared" si="1"/>
        <v>0</v>
      </c>
    </row>
    <row r="32" spans="2:9" x14ac:dyDescent="0.25">
      <c r="B32" s="95"/>
      <c r="C32" s="314" t="s">
        <v>604</v>
      </c>
      <c r="D32" s="64"/>
      <c r="E32" s="125">
        <v>0</v>
      </c>
      <c r="F32" s="64"/>
      <c r="G32" s="129">
        <v>0</v>
      </c>
      <c r="H32" s="64"/>
      <c r="I32" s="91">
        <f t="shared" si="1"/>
        <v>0</v>
      </c>
    </row>
    <row r="33" spans="2:9" x14ac:dyDescent="0.25">
      <c r="B33" s="95"/>
      <c r="C33" s="314" t="s">
        <v>604</v>
      </c>
      <c r="D33" s="64"/>
      <c r="E33" s="125">
        <v>0</v>
      </c>
      <c r="F33" s="64"/>
      <c r="G33" s="129">
        <v>0</v>
      </c>
      <c r="H33" s="64"/>
      <c r="I33" s="91">
        <f t="shared" si="1"/>
        <v>0</v>
      </c>
    </row>
    <row r="34" spans="2:9" x14ac:dyDescent="0.25">
      <c r="B34" s="95"/>
      <c r="C34" s="314" t="s">
        <v>604</v>
      </c>
      <c r="D34" s="64"/>
      <c r="E34" s="125">
        <v>0</v>
      </c>
      <c r="F34" s="64"/>
      <c r="G34" s="129">
        <v>0</v>
      </c>
      <c r="H34" s="64"/>
      <c r="I34" s="91">
        <f t="shared" si="1"/>
        <v>0</v>
      </c>
    </row>
    <row r="35" spans="2:9" x14ac:dyDescent="0.25">
      <c r="B35" s="95"/>
      <c r="C35" s="314" t="s">
        <v>604</v>
      </c>
      <c r="D35" s="64"/>
      <c r="E35" s="125">
        <v>0</v>
      </c>
      <c r="F35" s="64"/>
      <c r="G35" s="129">
        <v>0</v>
      </c>
      <c r="H35" s="64"/>
      <c r="I35" s="91">
        <f t="shared" si="1"/>
        <v>0</v>
      </c>
    </row>
    <row r="36" spans="2:9" x14ac:dyDescent="0.25">
      <c r="B36" s="95"/>
      <c r="C36" s="314" t="s">
        <v>604</v>
      </c>
      <c r="D36" s="64"/>
      <c r="E36" s="125">
        <v>0</v>
      </c>
      <c r="F36" s="64"/>
      <c r="G36" s="129">
        <v>0</v>
      </c>
      <c r="H36" s="64"/>
      <c r="I36" s="91">
        <f t="shared" si="1"/>
        <v>0</v>
      </c>
    </row>
    <row r="37" spans="2:9" x14ac:dyDescent="0.25">
      <c r="B37" s="95"/>
      <c r="C37" s="314" t="s">
        <v>604</v>
      </c>
      <c r="D37" s="64"/>
      <c r="E37" s="125">
        <v>0</v>
      </c>
      <c r="F37" s="64"/>
      <c r="G37" s="129">
        <v>0</v>
      </c>
      <c r="H37" s="64"/>
      <c r="I37" s="91">
        <f t="shared" si="1"/>
        <v>0</v>
      </c>
    </row>
    <row r="38" spans="2:9" x14ac:dyDescent="0.25">
      <c r="B38" s="95"/>
      <c r="C38" s="314" t="s">
        <v>604</v>
      </c>
      <c r="D38" s="64"/>
      <c r="E38" s="125">
        <v>0</v>
      </c>
      <c r="F38" s="64"/>
      <c r="G38" s="129">
        <v>0</v>
      </c>
      <c r="H38" s="64"/>
      <c r="I38" s="91">
        <f t="shared" si="1"/>
        <v>0</v>
      </c>
    </row>
    <row r="39" spans="2:9" x14ac:dyDescent="0.25">
      <c r="B39" s="95"/>
      <c r="C39" s="314" t="s">
        <v>604</v>
      </c>
      <c r="D39" s="64"/>
      <c r="E39" s="125">
        <v>0</v>
      </c>
      <c r="F39" s="64"/>
      <c r="G39" s="129">
        <v>0</v>
      </c>
      <c r="H39" s="64"/>
      <c r="I39" s="91">
        <f t="shared" si="1"/>
        <v>0</v>
      </c>
    </row>
    <row r="40" spans="2:9" x14ac:dyDescent="0.25">
      <c r="B40" s="95"/>
      <c r="C40" s="314" t="s">
        <v>604</v>
      </c>
      <c r="D40" s="64"/>
      <c r="E40" s="125">
        <v>0</v>
      </c>
      <c r="F40" s="64"/>
      <c r="G40" s="129">
        <v>0</v>
      </c>
      <c r="H40" s="64"/>
      <c r="I40" s="91">
        <f t="shared" si="1"/>
        <v>0</v>
      </c>
    </row>
    <row r="41" spans="2:9" x14ac:dyDescent="0.25">
      <c r="B41" s="95"/>
      <c r="C41" s="314" t="s">
        <v>604</v>
      </c>
      <c r="D41" s="64"/>
      <c r="E41" s="125">
        <v>0</v>
      </c>
      <c r="F41" s="64"/>
      <c r="G41" s="129">
        <v>0</v>
      </c>
      <c r="H41" s="64"/>
      <c r="I41" s="91">
        <f t="shared" si="1"/>
        <v>0</v>
      </c>
    </row>
    <row r="42" spans="2:9" x14ac:dyDescent="0.25">
      <c r="B42" s="95"/>
      <c r="C42" s="314" t="s">
        <v>604</v>
      </c>
      <c r="D42" s="64"/>
      <c r="E42" s="125">
        <v>0</v>
      </c>
      <c r="F42" s="64"/>
      <c r="G42" s="129">
        <v>0</v>
      </c>
      <c r="H42" s="64"/>
      <c r="I42" s="91">
        <f t="shared" si="1"/>
        <v>0</v>
      </c>
    </row>
    <row r="43" spans="2:9" x14ac:dyDescent="0.25">
      <c r="B43" s="95"/>
      <c r="C43" s="314" t="s">
        <v>604</v>
      </c>
      <c r="D43" s="64"/>
      <c r="E43" s="125">
        <v>0</v>
      </c>
      <c r="F43" s="64"/>
      <c r="G43" s="129">
        <v>0</v>
      </c>
      <c r="H43" s="64"/>
      <c r="I43" s="91">
        <f t="shared" si="1"/>
        <v>0</v>
      </c>
    </row>
    <row r="44" spans="2:9" x14ac:dyDescent="0.25">
      <c r="B44" s="95"/>
      <c r="C44" s="314" t="s">
        <v>604</v>
      </c>
      <c r="D44" s="64"/>
      <c r="E44" s="125">
        <v>0</v>
      </c>
      <c r="F44" s="64"/>
      <c r="G44" s="129">
        <v>0</v>
      </c>
      <c r="H44" s="64"/>
      <c r="I44" s="91">
        <f t="shared" si="1"/>
        <v>0</v>
      </c>
    </row>
    <row r="45" spans="2:9" x14ac:dyDescent="0.25">
      <c r="B45" s="95"/>
      <c r="C45" s="314" t="s">
        <v>604</v>
      </c>
      <c r="D45" s="64"/>
      <c r="E45" s="125">
        <v>0</v>
      </c>
      <c r="F45" s="64"/>
      <c r="G45" s="129">
        <v>0</v>
      </c>
      <c r="H45" s="64"/>
      <c r="I45" s="91">
        <f t="shared" si="1"/>
        <v>0</v>
      </c>
    </row>
    <row r="46" spans="2:9" x14ac:dyDescent="0.25">
      <c r="B46" s="95"/>
      <c r="C46" s="314" t="s">
        <v>604</v>
      </c>
      <c r="D46" s="64"/>
      <c r="E46" s="125">
        <v>0</v>
      </c>
      <c r="F46" s="64"/>
      <c r="G46" s="129">
        <v>0</v>
      </c>
      <c r="H46" s="64"/>
      <c r="I46" s="91">
        <f t="shared" si="1"/>
        <v>0</v>
      </c>
    </row>
    <row r="47" spans="2:9" x14ac:dyDescent="0.25">
      <c r="B47" s="95"/>
      <c r="C47" s="314" t="s">
        <v>604</v>
      </c>
      <c r="D47" s="64"/>
      <c r="E47" s="125">
        <v>0</v>
      </c>
      <c r="F47" s="64"/>
      <c r="G47" s="129">
        <v>0</v>
      </c>
      <c r="H47" s="64"/>
      <c r="I47" s="91">
        <f t="shared" si="1"/>
        <v>0</v>
      </c>
    </row>
    <row r="48" spans="2:9" x14ac:dyDescent="0.25">
      <c r="B48" s="95"/>
      <c r="C48" s="314" t="s">
        <v>604</v>
      </c>
      <c r="D48" s="64"/>
      <c r="E48" s="125">
        <v>0</v>
      </c>
      <c r="F48" s="64"/>
      <c r="G48" s="129">
        <v>0</v>
      </c>
      <c r="H48" s="64"/>
      <c r="I48" s="91">
        <f t="shared" si="1"/>
        <v>0</v>
      </c>
    </row>
    <row r="49" spans="2:9" x14ac:dyDescent="0.25">
      <c r="B49" s="95"/>
      <c r="C49" s="314" t="s">
        <v>604</v>
      </c>
      <c r="D49" s="64"/>
      <c r="E49" s="125">
        <v>0</v>
      </c>
      <c r="F49" s="64"/>
      <c r="G49" s="129">
        <v>0</v>
      </c>
      <c r="H49" s="64"/>
      <c r="I49" s="91">
        <f t="shared" si="1"/>
        <v>0</v>
      </c>
    </row>
    <row r="50" spans="2:9" x14ac:dyDescent="0.25">
      <c r="B50" s="95"/>
      <c r="C50" s="314" t="s">
        <v>604</v>
      </c>
      <c r="D50" s="64"/>
      <c r="E50" s="125">
        <v>0</v>
      </c>
      <c r="F50" s="64"/>
      <c r="G50" s="129">
        <v>0</v>
      </c>
      <c r="H50" s="64"/>
      <c r="I50" s="91">
        <f t="shared" si="1"/>
        <v>0</v>
      </c>
    </row>
    <row r="51" spans="2:9" x14ac:dyDescent="0.25">
      <c r="B51" s="95"/>
      <c r="C51" s="314" t="s">
        <v>604</v>
      </c>
      <c r="D51" s="64"/>
      <c r="E51" s="125">
        <v>0</v>
      </c>
      <c r="F51" s="64"/>
      <c r="G51" s="129">
        <v>0</v>
      </c>
      <c r="H51" s="64"/>
      <c r="I51" s="91">
        <f t="shared" si="1"/>
        <v>0</v>
      </c>
    </row>
    <row r="52" spans="2:9" x14ac:dyDescent="0.25">
      <c r="B52" s="95"/>
      <c r="C52" s="314" t="s">
        <v>604</v>
      </c>
      <c r="D52" s="64"/>
      <c r="E52" s="125">
        <v>0</v>
      </c>
      <c r="F52" s="64"/>
      <c r="G52" s="129">
        <v>0</v>
      </c>
      <c r="H52" s="64"/>
      <c r="I52" s="91">
        <f t="shared" si="1"/>
        <v>0</v>
      </c>
    </row>
    <row r="53" spans="2:9" x14ac:dyDescent="0.25">
      <c r="B53" s="95"/>
      <c r="C53" s="314" t="s">
        <v>604</v>
      </c>
      <c r="D53" s="64"/>
      <c r="E53" s="125">
        <v>0</v>
      </c>
      <c r="F53" s="64"/>
      <c r="G53" s="129">
        <v>0</v>
      </c>
      <c r="H53" s="64"/>
      <c r="I53" s="91">
        <f t="shared" si="1"/>
        <v>0</v>
      </c>
    </row>
    <row r="54" spans="2:9" x14ac:dyDescent="0.25">
      <c r="B54" s="95"/>
      <c r="C54" s="314" t="s">
        <v>604</v>
      </c>
      <c r="D54" s="64"/>
      <c r="E54" s="125">
        <v>0</v>
      </c>
      <c r="F54" s="64"/>
      <c r="G54" s="129">
        <v>0</v>
      </c>
      <c r="H54" s="64"/>
      <c r="I54" s="91">
        <f t="shared" si="1"/>
        <v>0</v>
      </c>
    </row>
    <row r="55" spans="2:9" x14ac:dyDescent="0.25">
      <c r="B55" s="95"/>
      <c r="C55" s="314" t="s">
        <v>604</v>
      </c>
      <c r="D55" s="64"/>
      <c r="E55" s="125">
        <v>0</v>
      </c>
      <c r="F55" s="64"/>
      <c r="G55" s="129">
        <v>0</v>
      </c>
      <c r="H55" s="64"/>
      <c r="I55" s="91">
        <f t="shared" si="1"/>
        <v>0</v>
      </c>
    </row>
    <row r="56" spans="2:9" x14ac:dyDescent="0.25">
      <c r="B56" s="95"/>
      <c r="C56" s="314" t="s">
        <v>604</v>
      </c>
      <c r="D56" s="64"/>
      <c r="E56" s="125">
        <v>0</v>
      </c>
      <c r="F56" s="64"/>
      <c r="G56" s="129">
        <v>0</v>
      </c>
      <c r="H56" s="64"/>
      <c r="I56" s="91">
        <f t="shared" ref="I56:I57" si="2">PRODUCT(E56,G56)</f>
        <v>0</v>
      </c>
    </row>
    <row r="57" spans="2:9" x14ac:dyDescent="0.25">
      <c r="B57" s="95"/>
      <c r="C57" s="314" t="s">
        <v>604</v>
      </c>
      <c r="D57" s="64"/>
      <c r="E57" s="125">
        <v>0</v>
      </c>
      <c r="F57" s="64"/>
      <c r="G57" s="129">
        <v>0</v>
      </c>
      <c r="H57" s="64"/>
      <c r="I57" s="91">
        <f t="shared" si="2"/>
        <v>0</v>
      </c>
    </row>
    <row r="58" spans="2:9" x14ac:dyDescent="0.25"/>
    <row r="59" spans="2:9" x14ac:dyDescent="0.25">
      <c r="B59" s="67"/>
      <c r="C59" s="92" t="s">
        <v>149</v>
      </c>
      <c r="D59" s="93"/>
      <c r="E59" s="196">
        <f>SUM(E9:E57)</f>
        <v>0</v>
      </c>
      <c r="F59" s="93"/>
      <c r="H59" s="93"/>
      <c r="I59" s="94">
        <f>SUM(I9:I57)</f>
        <v>0</v>
      </c>
    </row>
    <row r="60" spans="2:9" x14ac:dyDescent="0.25"/>
    <row r="61" spans="2:9" hidden="1" x14ac:dyDescent="0.25"/>
    <row r="62" spans="2:9" ht="9.75" hidden="1" customHeight="1" x14ac:dyDescent="0.25"/>
    <row r="63" spans="2:9" hidden="1" x14ac:dyDescent="0.25"/>
    <row r="64" spans="2:9"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sheetData>
  <sheetProtection algorithmName="SHA-512" hashValue="hGckt9IFA+Z/1A51pwccbdAw2ODURTK1LrIv+RbLjlJXEfohXKjwj4Mh5YkWBQ6MY4MBIsX7JYensQ7+TE5m7Q==" saltValue="PjcRVdxc8G5Olwg8jgoTmQ==" spinCount="100000" sheet="1" selectLockedCells="1"/>
  <mergeCells count="3">
    <mergeCell ref="A6:I6"/>
    <mergeCell ref="A3:J3"/>
    <mergeCell ref="A1:J1"/>
  </mergeCells>
  <dataValidations count="2">
    <dataValidation type="whole" allowBlank="1" showInputMessage="1" showErrorMessage="1" error="Veuillez saisir un nombre entier" sqref="E9:E57">
      <formula1>0</formula1>
      <formula2>9.99999999999999E+33</formula2>
    </dataValidation>
    <dataValidation type="decimal" allowBlank="1" showInputMessage="1" showErrorMessage="1" error="Veuillez saisir une valeur numérique" sqref="G9:G57">
      <formula1>0</formula1>
      <formula2>9.99999999999999E+37</formula2>
    </dataValidation>
  </dataValidations>
  <pageMargins left="0.7" right="0.7" top="0.75" bottom="0.75" header="0.3" footer="0.3"/>
  <pageSetup paperSize="9" scale="59" orientation="portrait" r:id="rId1"/>
  <extLst>
    <ext xmlns:x14="http://schemas.microsoft.com/office/spreadsheetml/2009/9/main" uri="{CCE6A557-97BC-4b89-ADB6-D9C93CAAB3DF}">
      <x14:dataValidations xmlns:xm="http://schemas.microsoft.com/office/excel/2006/main" count="1">
        <x14:dataValidation type="list" showErrorMessage="1" errorTitle="Entrée non valide" error="Sélectionnez une thématique dans la liste">
          <x14:formula1>
            <xm:f>Listes!$U$1:$U$24</xm:f>
          </x14:formula1>
          <xm:sqref>C9:C57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11</vt:i4>
      </vt:variant>
    </vt:vector>
  </HeadingPairs>
  <TitlesOfParts>
    <vt:vector size="11" baseType="lpstr">
      <vt:lpstr>Listes</vt:lpstr>
      <vt:lpstr>Identité</vt:lpstr>
      <vt:lpstr>Généralités</vt:lpstr>
      <vt:lpstr>Pédagogie</vt:lpstr>
      <vt:lpstr>AFGSU 1</vt:lpstr>
      <vt:lpstr>AFGSU 2</vt:lpstr>
      <vt:lpstr>AFGSU SSE</vt:lpstr>
      <vt:lpstr>Réglementées</vt:lpstr>
      <vt:lpstr>Autres</vt:lpstr>
      <vt:lpstr>Report</vt:lpstr>
      <vt:lpstr>BILAN</vt:lpstr>
    </vt:vector>
  </TitlesOfParts>
  <Company>CHU de Bordeaux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NAUD Julien</dc:creator>
  <cp:lastModifiedBy>NAUD Julien</cp:lastModifiedBy>
  <cp:lastPrinted>2025-01-29T16:57:22Z</cp:lastPrinted>
  <dcterms:created xsi:type="dcterms:W3CDTF">2021-02-22T15:31:48Z</dcterms:created>
  <dcterms:modified xsi:type="dcterms:W3CDTF">2025-01-29T17:06:27Z</dcterms:modified>
</cp:coreProperties>
</file>